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8_{ED321B8C-89C2-4B9F-9BB2-2E14EBDE9D14}" xr6:coauthVersionLast="47" xr6:coauthVersionMax="47" xr10:uidLastSave="{00000000-0000-0000-0000-000000000000}"/>
  <bookViews>
    <workbookView xWindow="-108" yWindow="-108" windowWidth="23256" windowHeight="12576" activeTab="1" xr2:uid="{00000000-000D-0000-FFFF-FFFF00000000}"/>
  </bookViews>
  <sheets>
    <sheet name="Upute i obveze za transport" sheetId="5" r:id="rId1"/>
    <sheet name="TROŠKOVNIK" sheetId="1" r:id="rId2"/>
  </sheets>
  <definedNames>
    <definedName name="_xlnm.Print_Area" localSheetId="1">TROŠKOVNIK!$A$1:$H$49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1" l="1"/>
  <c r="H6" i="1"/>
  <c r="H7" i="1"/>
  <c r="H8" i="1"/>
  <c r="H9" i="1"/>
  <c r="H10" i="1"/>
  <c r="H11" i="1"/>
  <c r="H12" i="1"/>
  <c r="H13" i="1"/>
  <c r="H14" i="1"/>
  <c r="H15" i="1"/>
  <c r="H16" i="1"/>
  <c r="H17" i="1"/>
  <c r="H19" i="1"/>
  <c r="H20" i="1"/>
  <c r="H21" i="1"/>
  <c r="H22" i="1"/>
  <c r="H23" i="1"/>
  <c r="H24" i="1"/>
  <c r="H26" i="1"/>
  <c r="H27" i="1"/>
  <c r="H28" i="1"/>
  <c r="H29" i="1"/>
  <c r="H30" i="1"/>
  <c r="H31" i="1"/>
  <c r="H32" i="1"/>
  <c r="H33" i="1"/>
  <c r="H34" i="1"/>
  <c r="H35" i="1"/>
  <c r="H36" i="1"/>
  <c r="H37" i="1"/>
  <c r="H38" i="1"/>
  <c r="H39" i="1"/>
  <c r="H40" i="1"/>
  <c r="H41" i="1"/>
  <c r="H42" i="1"/>
  <c r="H43" i="1"/>
  <c r="H44" i="1"/>
  <c r="H45" i="1"/>
  <c r="H46" i="1"/>
  <c r="H47" i="1"/>
  <c r="H48" i="1"/>
  <c r="H4" i="1"/>
  <c r="H49" i="1" l="1"/>
  <c r="H51" i="1" s="1"/>
</calcChain>
</file>

<file path=xl/sharedStrings.xml><?xml version="1.0" encoding="utf-8"?>
<sst xmlns="http://schemas.openxmlformats.org/spreadsheetml/2006/main" count="240" uniqueCount="165">
  <si>
    <t>Slike</t>
  </si>
  <si>
    <t>HRVATSKI POVIJESNI MUZEJ, MATOŠEVA 9, ZAGREB</t>
  </si>
  <si>
    <t>VRSTA GRAĐE</t>
  </si>
  <si>
    <t>OPIS USLUGE</t>
  </si>
  <si>
    <t>Kameni spomenici</t>
  </si>
  <si>
    <t>Oružje</t>
  </si>
  <si>
    <t>50-200 kg</t>
  </si>
  <si>
    <t>80 kg</t>
  </si>
  <si>
    <t>20-65 kg kom</t>
  </si>
  <si>
    <t>30-50 kg</t>
  </si>
  <si>
    <t>80-100 kg</t>
  </si>
  <si>
    <t>5-15kg</t>
  </si>
  <si>
    <t>do 100 kg</t>
  </si>
  <si>
    <t>10-30 kg</t>
  </si>
  <si>
    <t>10 kg</t>
  </si>
  <si>
    <t>3-4 kg</t>
  </si>
  <si>
    <t>na ruke</t>
  </si>
  <si>
    <t>DIMENZIJE (cca)</t>
  </si>
  <si>
    <t>200 x 150 cm</t>
  </si>
  <si>
    <t>150 x 120 cm</t>
  </si>
  <si>
    <t>100-200 cm</t>
  </si>
  <si>
    <t>cca 200 cm</t>
  </si>
  <si>
    <t>250 x 120 cm</t>
  </si>
  <si>
    <t>100 x 120 cm</t>
  </si>
  <si>
    <t>150 x100x150 cm</t>
  </si>
  <si>
    <t>250 x 220 cm</t>
  </si>
  <si>
    <t>270 x 210 cm</t>
  </si>
  <si>
    <t>200 x 100 cm; 180 x 80 cm</t>
  </si>
  <si>
    <t>40 x 30 cm</t>
  </si>
  <si>
    <t>100 - 250 cm</t>
  </si>
  <si>
    <t>30-40 kg</t>
  </si>
  <si>
    <t>do 300 cm</t>
  </si>
  <si>
    <t>KG (cca)</t>
  </si>
  <si>
    <t>80 -120 cm</t>
  </si>
  <si>
    <t>šir: 40 -200 cm; vis: 20-30 cm; dub:  60 cm</t>
  </si>
  <si>
    <t xml:space="preserve"> do 80 cm; pr: do 15 cm</t>
  </si>
  <si>
    <t xml:space="preserve">5-10 kg </t>
  </si>
  <si>
    <t>5-10 kg</t>
  </si>
  <si>
    <t>paletiranje</t>
  </si>
  <si>
    <t>HRVATSKI POVIJESNI MUZEJ
Matoševa 9, 10000 Zagreb</t>
  </si>
  <si>
    <t>Temeljni uvjeti i odredbe</t>
  </si>
  <si>
    <t>Osiguranje / Odšteta</t>
  </si>
  <si>
    <t>Troškovi/izdaci</t>
  </si>
  <si>
    <t>Okoliš, sigurnost i transport</t>
  </si>
  <si>
    <t xml:space="preserve">Rukovanje </t>
  </si>
  <si>
    <t>PDV</t>
  </si>
  <si>
    <t>200 x 180 x 80 cm</t>
  </si>
  <si>
    <t>180 x 80 x 75 cm</t>
  </si>
  <si>
    <t>20-40 kg</t>
  </si>
  <si>
    <t>pr. 60 cm x v. 180 cm</t>
  </si>
  <si>
    <t>60 x 30 cm</t>
  </si>
  <si>
    <t>60 x 30 x 40 cm</t>
  </si>
  <si>
    <t>80 x 30 x 40 cm</t>
  </si>
  <si>
    <t>120 x 80 x 50 cm</t>
  </si>
  <si>
    <t>100 x 60 x 40 cm</t>
  </si>
  <si>
    <t>do 80 kg po kontejneru</t>
  </si>
  <si>
    <t>100-150 cm</t>
  </si>
  <si>
    <t>80 x 40 x 35 cm</t>
  </si>
  <si>
    <t>60 x 40 x 30 cm</t>
  </si>
  <si>
    <t>20-60 kg</t>
  </si>
  <si>
    <t>100-200 kg</t>
  </si>
  <si>
    <t>cca 100 x 30 x 30 cm</t>
  </si>
  <si>
    <t>185 x 80 x 40 cm</t>
  </si>
  <si>
    <t>120 x 80 x 50 cm (kontejner)</t>
  </si>
  <si>
    <t>60 - 80 kg</t>
  </si>
  <si>
    <t>60 kg</t>
  </si>
  <si>
    <t>cca 40-80 kg</t>
  </si>
  <si>
    <t>cca 60-100 kg</t>
  </si>
  <si>
    <t>cca 20-100 kg</t>
  </si>
  <si>
    <t>cca 60-80 kg</t>
  </si>
  <si>
    <t>cca 20-40 kg</t>
  </si>
  <si>
    <t>cca 100 -150 kg</t>
  </si>
  <si>
    <t>cca 60 -90 kg</t>
  </si>
  <si>
    <t>cca 20-80 kg</t>
  </si>
  <si>
    <t>80-150 kg</t>
  </si>
  <si>
    <t>cca od 60 x 50 x 40 cm do cca 100 x 80 x 40 cm</t>
  </si>
  <si>
    <t>cca 15-20 kg</t>
  </si>
  <si>
    <t>paketi/paletiranje</t>
  </si>
  <si>
    <t>150-200 kg</t>
  </si>
  <si>
    <t>50 kg</t>
  </si>
  <si>
    <t>POLAZNA LOKACIJA: Hrvatski povijesni muzej - Matoševa 9, 10000 Zagreb</t>
  </si>
  <si>
    <t>utovar, transport i istovar (pojedinačni predmet)</t>
  </si>
  <si>
    <t xml:space="preserve">utovar, transport i istovar (pojedinačni predmet) </t>
  </si>
  <si>
    <t xml:space="preserve">utovar, transport i istovar (sanduk) </t>
  </si>
  <si>
    <t xml:space="preserve">utovar, transport i istovar (kontejner) </t>
  </si>
  <si>
    <t xml:space="preserve">utovar, transport i istovar (pojednični predmet) </t>
  </si>
  <si>
    <t xml:space="preserve">utovar, transport i istovar (paketi) </t>
  </si>
  <si>
    <t xml:space="preserve">utovar, transport i istovar (pojedinačni predmet na lutkama) </t>
  </si>
  <si>
    <t>Broj jedinica</t>
  </si>
  <si>
    <t>Jedinica mjere</t>
  </si>
  <si>
    <t>Jedinična cijena</t>
  </si>
  <si>
    <t>Ukupna cijena</t>
  </si>
  <si>
    <t xml:space="preserve">EVIDENCIJSKI BROJ NABAVE: 21/FSEU-77
Evakuacija, premještanje i privremena pohrana muzejske građe u zonama izvođenja radova
</t>
  </si>
  <si>
    <t>ODREDIŠNA LOKACIJA: Folnegovićeva ulica 10, 10000 Zagreb</t>
  </si>
  <si>
    <t>•Naručitelj će dati smjernice za rukovanje i transport predmeta, a Pružatelj usluge će ih se pridržavati u svakom trenutku.
•Naručitelj se obvezuje da će se s umjetninama rukovati po pravilima struke, uz što je moguće manje prenošenja te obvezno nošenje zaštitnih rukavica.</t>
  </si>
  <si>
    <t>utovar, transport, istovar i  pomoć kod razmještanja i raspakiravanja (pojedinačni predmet)</t>
  </si>
  <si>
    <t>UKUPNA CIJENA S PDV-OM</t>
  </si>
  <si>
    <t>UKUPNA CIJENA BEZ PDV-A</t>
  </si>
  <si>
    <t>•Naručitelj se obvezuje prirediti svu potrebnu dokumentaciju vezano za transport te navesti točne adrese polazne i dolazne lokacije.
•Naručitelj se obvezuje osigurati standard pakiranja, sigurnost i zaštitu predmeta prije obavljanja transporta. Pakiranje i raspakiranje poduzimat će stručni djelatnici Naručitelja te vanjski suradnici ovlašteni od strane Naručitelja. 
•Pružatelj usluge mora osigurati sigurnost i zaštitu predmeta u bilo kojem vozilu.</t>
  </si>
  <si>
    <t>•Naručitelj se obvezuje ishoditi transportnu policu osiguranja na puni iznos vrijednosti. Kopija police osiguranja biti će isporučena Pružatelju usluge prije transporta.
•Pružatelj usluge se obvezuje osigurati predmete od gubitka ili oštećenja tijekom transporta. 
•Naručitelj se obvezuje osigurati da njegov predstavnik bude prisutan prilikom utovara i istovara umjetnina uz priređene Evidencijske liste.
•U slučaju gubitka ili oštećenja predmeta prilikom transporta Pružatelj usluge se o istom obvezuje obavijestiti Naručitelja odmah po događaju bez odgode. Pružatelj usluge je dužan u takvom slučaju snositi sve troškove.</t>
  </si>
  <si>
    <t>•Prijevoz umjetnina obavlja se vozilima opremljenima specijalnom mikroklimatskom komorom koja sprečava kondenzaciju te održava idealnu temperaturu koja se ne mijenja ni kada je vozilo u stanju mirovanja.
•Utovar i istovar se obavlja u vozilu sa podiznom rampom, zračnim ovjesima te mekanom oplatom unutrašnjosti vozila koja smanjuje mogućnost mehaničkog oštećenja zaštitne opreme, sanduka i umjetnina općenito.
•Predmeti će se transportirati prometnim sredstvom adekvatno zaštićenim od ekstremnih temperatura, vlage, svjetla i vibracija.
•Svjetlost neće premašiti specificiranu razinu: 200 luksa.
•Ultraljubičasto svjetlo biti će isključeno.
•Temperatura će se držati unutar navedenog raspona: 18 °C - 22 °C.
•Relativna vlažnost zraka bit će održavana unutar navedenog raspona: 50%-60%rh.
•Transport se obavlja pod nadzorom osoblja Naručitelja.
•Predmeti moraju putovati u zaštitnoj opremi koju je osigurao Naručitelj te Pružatelj usluge.</t>
  </si>
  <si>
    <t>utovar, transport i istovar (pojedinačna oprema  npr. rasvjetna tijela - foto kišobrani, paketi)</t>
  </si>
  <si>
    <t>•Naručitelj će podmiriti sve troškove nabave materijala za pakiranje umjetnina.
•Pružatelj usluge će osigurati potrebno ljudstvo (minimum 4 osobe) za utovar, istovar, demontažu te pomoć pri pakiranju specifičnih umjetnina.
•Pružatelj usluge će osigurati specifičnu opremu i kontejnere za prijevoz umjetnina (sanduci za slike, oružje i sl.)</t>
  </si>
  <si>
    <t xml:space="preserve">demontaža, pakiranje, utovar, transport, istovar i  pomoć kod razmještanja i raspakiravanja (pojedinačno seljenje ladica i okvira ladičara) </t>
  </si>
  <si>
    <t>demontaža, pakiranje, utovar, transport, istovar i  pomoć kod razmještanja i raspakiravanja (veznjaci i police se rastavljaju i sastavljaju na lokaciji)</t>
  </si>
  <si>
    <t>demontaža, pakiranje, utovar, transport, istovar i  pomoć kod razmještanja i raspakiravanja (komadno i rastavljeno okvir i police pojedinačno)</t>
  </si>
  <si>
    <t>demontaža, pakiranje, utovar, transport, istovar i  pomoć kod razmještanja i raspakiravanja (komadno i rastavljeno pojedinačno)</t>
  </si>
  <si>
    <t>utovar, transport, istovar i  pomoć kod razmještanja i raspakiravanja (pojedinačni predmet i/ili u kontejnerima za prijevoz umjetnina)</t>
  </si>
  <si>
    <t>demontaža, pakiranje, utovar, transport, istovar i  pomoć kod razmještanja i raspakiravanja (mogu se rastaviti za transport)</t>
  </si>
  <si>
    <t>utovar, transport, istovar i  pomoć kod razmještanja i raspakiravanja (pojedinačni predmet i/ili u paketu i/ili u kontejnerima za prijevoz umjetnina)</t>
  </si>
  <si>
    <t xml:space="preserve">104 x 141,9 x 95 cm
</t>
  </si>
  <si>
    <t>Ladičar (23 komada)</t>
  </si>
  <si>
    <t>Polični sustavi za pohranu građe (montažne, kad su rastavljeni kvadratura se mijenja)</t>
  </si>
  <si>
    <t>200 m2</t>
  </si>
  <si>
    <t>/</t>
  </si>
  <si>
    <t>Arhivski ormari (15 komada)</t>
  </si>
  <si>
    <t>Ormar (89 komada)</t>
  </si>
  <si>
    <t>Ogledalo (12 komada)</t>
  </si>
  <si>
    <t>Komode (40 komada)</t>
  </si>
  <si>
    <t>Kreveti i sofe (14 komada)</t>
  </si>
  <si>
    <t>Stolovi (37 komada)</t>
  </si>
  <si>
    <t>Stolice i naslonjači (115 komada)</t>
  </si>
  <si>
    <t>Klavir (3 komada)</t>
  </si>
  <si>
    <t>Luster (8 komada)</t>
  </si>
  <si>
    <t>Biste (mramor, sadra, bronca - 106 komada)</t>
  </si>
  <si>
    <t>Oltari i krstionica (polikromirano drvo - 3 komada)</t>
  </si>
  <si>
    <t>Slike velikog formata (80 komada)</t>
  </si>
  <si>
    <t>Slike srednjeg formata (960 komada)</t>
  </si>
  <si>
    <t>Slike maloga formata (50 komada)</t>
  </si>
  <si>
    <t>komplet</t>
  </si>
  <si>
    <t>Skulpture (polikromirano drvo - 112 komada)</t>
  </si>
  <si>
    <t>Manjih dimenzija na police (165 komada)</t>
  </si>
  <si>
    <t>Velikih dimenzija (92 komada)</t>
  </si>
  <si>
    <t xml:space="preserve">Teške strojnice (6 komad) </t>
  </si>
  <si>
    <t>Postolja / manji minobacači itd. (15 komada)</t>
  </si>
  <si>
    <t>Srednji/manji topovi (6 komada)</t>
  </si>
  <si>
    <t>Fotooprema (4 m2)</t>
  </si>
  <si>
    <r>
      <t xml:space="preserve">Paketi 2 
</t>
    </r>
    <r>
      <rPr>
        <sz val="11"/>
        <color theme="1"/>
        <rFont val="Calibri"/>
        <family val="2"/>
        <charset val="238"/>
        <scheme val="minor"/>
      </rPr>
      <t>(katalozi, arhiva - 300 komada)</t>
    </r>
  </si>
  <si>
    <t>utovar, transport i istovar (paketi i/ili paletiranje)</t>
  </si>
  <si>
    <t xml:space="preserve">utovar, transport i istovar (paketi i/ili paletiranje) </t>
  </si>
  <si>
    <r>
      <t>Paketi 1
(</t>
    </r>
    <r>
      <rPr>
        <sz val="11"/>
        <color theme="1"/>
        <rFont val="Calibri"/>
        <family val="2"/>
        <charset val="238"/>
        <scheme val="minor"/>
      </rPr>
      <t>Dokumentarna zbirka, Zbirka heraldike, Zbirka slika i grafika, Zbirka zastava, Zbirka ružja, Zbirka predmeta iz svakodnevnog života, Kartografska zbirka, Sakralna zbirka</t>
    </r>
    <r>
      <rPr>
        <b/>
        <sz val="11"/>
        <color theme="1"/>
        <rFont val="Calibri"/>
        <family val="2"/>
        <charset val="238"/>
        <scheme val="minor"/>
      </rPr>
      <t xml:space="preserve"> -  986 komada)</t>
    </r>
  </si>
  <si>
    <t>2 lutke s oklopom (2 komada)</t>
  </si>
  <si>
    <t>Dugačko oružje na motki (80 komada)</t>
  </si>
  <si>
    <t xml:space="preserve">utovar, transport i istovar (uz paketi / paletiranje i/ili kontejneri za prijevoz umjetnina) </t>
  </si>
  <si>
    <t>prsni oklopi (30 komada)</t>
  </si>
  <si>
    <t>Puške (1280 komada)</t>
  </si>
  <si>
    <t>Topovske kugle (2 komada (sanduka))</t>
  </si>
  <si>
    <t xml:space="preserve">Manje topovske granate (2 komada - manji metalni kontejneri) </t>
  </si>
  <si>
    <t>Minobacači veliki (3 komada)</t>
  </si>
  <si>
    <t>Drveni sanduk s raznim stvarima, veći (2 komada)</t>
  </si>
  <si>
    <t>Drveni sanduk s raznim stvarima, manji (4 komada)</t>
  </si>
  <si>
    <t>Velike moderne granate/bombe (2 komada)</t>
  </si>
  <si>
    <t>Bedemske puške dugačke - oko dimnjaka (23 komada)</t>
  </si>
  <si>
    <t>Srednjovjekovne puške (20 komada)</t>
  </si>
  <si>
    <t>Sitna građa manje kutije (10 komada)</t>
  </si>
  <si>
    <t>Sitna građa srednje kutije (6 komada)</t>
  </si>
  <si>
    <t>Kacige, sablje, jatagani, oklopi, noževi, dio mačeva, pištolji, sjekire, nadžaci (30 komada - velikih alu kontejnera)</t>
  </si>
  <si>
    <t>utovar, transport i istovar (potrebni paketi / paletiranje i/ili kontejneri za prijevoz umjetnina)</t>
  </si>
  <si>
    <t xml:space="preserve">Mačevi (200 komada - na ruke/dio u većim alu kontejnerima) </t>
  </si>
  <si>
    <t>utovar, transport i istovar (potrebni paketi i/ili kontejneri za prijevoz umjetnina)</t>
  </si>
  <si>
    <t>utovar, transport i istovar (potrebni paketi / paletiranje i/ili kontejner za prijevoz umjetnina za prijevoz građe)</t>
  </si>
  <si>
    <t>pakiranje, utovar, transport i istovar (potrebni kontejneri za prijevoz umjetnina i/ili oprema)</t>
  </si>
  <si>
    <t>TEHNIČKE SPECIFIKACIJE ZA TRANSPORT I SMJEŠTAJ GRAĐE, ARHIVE, ARHIVSKE I UREDSKE OPREME S POLAZNE LOKACIJE (Matoševa 9, 10000 Zagreb)</t>
  </si>
  <si>
    <t>Veliki topovi / mužari (9 komada)</t>
  </si>
  <si>
    <t>100/150 x 200 cm; pr: 20-30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</si>
</sst>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1"/>
      <color theme="1"/>
      <name val="Calibri"/>
      <family val="2"/>
      <scheme val="minor"/>
    </font>
    <font>
      <sz val="10"/>
      <color theme="1"/>
      <name val="Calibri"/>
      <family val="2"/>
      <scheme val="minor"/>
    </font>
    <font>
      <sz val="11"/>
      <name val="Calibri"/>
      <family val="2"/>
      <scheme val="minor"/>
    </font>
    <font>
      <b/>
      <sz val="11"/>
      <name val="Calibri"/>
      <family val="2"/>
      <charset val="238"/>
      <scheme val="minor"/>
    </font>
    <font>
      <b/>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0" fillId="0" borderId="0" xfId="0" applyAlignment="1">
      <alignment horizontal="left"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horizontal="left" wrapText="1"/>
    </xf>
    <xf numFmtId="0" fontId="4" fillId="0" borderId="0" xfId="0" applyFont="1" applyBorder="1" applyProtection="1"/>
    <xf numFmtId="0" fontId="2" fillId="3" borderId="0" xfId="0" applyFont="1" applyFill="1" applyAlignment="1">
      <alignment horizontal="left" wrapText="1"/>
    </xf>
    <xf numFmtId="0" fontId="0" fillId="0" borderId="1" xfId="0" applyFont="1" applyBorder="1" applyAlignment="1" applyProtection="1">
      <alignment horizontal="center" vertical="center" wrapText="1"/>
    </xf>
    <xf numFmtId="0" fontId="0" fillId="0" borderId="0" xfId="0" applyFont="1" applyBorder="1" applyAlignment="1">
      <alignment vertical="center" wrapText="1"/>
    </xf>
    <xf numFmtId="0" fontId="5" fillId="0" borderId="0" xfId="0" applyFont="1" applyAlignment="1">
      <alignment wrapText="1"/>
    </xf>
    <xf numFmtId="0" fontId="5" fillId="0" borderId="0" xfId="0" applyFont="1" applyBorder="1" applyAlignment="1">
      <alignment horizontal="center" vertical="center" wrapText="1"/>
    </xf>
    <xf numFmtId="4" fontId="2" fillId="0" borderId="1"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4" fontId="2" fillId="0" borderId="4" xfId="0" applyNumberFormat="1" applyFont="1" applyBorder="1" applyAlignment="1" applyProtection="1">
      <alignment horizontal="center" vertical="center" wrapText="1"/>
      <protection locked="0"/>
    </xf>
    <xf numFmtId="4" fontId="2" fillId="0" borderId="5" xfId="0" applyNumberFormat="1" applyFont="1" applyBorder="1" applyAlignment="1" applyProtection="1">
      <alignment horizontal="center" vertical="center" wrapText="1"/>
      <protection locked="0"/>
    </xf>
    <xf numFmtId="4" fontId="2" fillId="4" borderId="1" xfId="0" applyNumberFormat="1" applyFont="1" applyFill="1" applyBorder="1" applyAlignment="1" applyProtection="1">
      <alignment horizontal="center" vertical="center" wrapText="1"/>
      <protection locked="0"/>
    </xf>
    <xf numFmtId="4" fontId="0" fillId="0" borderId="0" xfId="0" applyNumberFormat="1" applyFont="1" applyBorder="1" applyAlignment="1" applyProtection="1">
      <alignment vertical="center" wrapText="1"/>
      <protection locked="0"/>
    </xf>
    <xf numFmtId="0" fontId="2" fillId="0" borderId="0" xfId="0" applyFont="1" applyBorder="1" applyAlignment="1" applyProtection="1">
      <alignment horizontal="right" wrapText="1"/>
    </xf>
    <xf numFmtId="4" fontId="0" fillId="0" borderId="0" xfId="0" applyNumberFormat="1" applyFont="1" applyBorder="1" applyAlignment="1" applyProtection="1">
      <alignment vertical="center" wrapText="1"/>
    </xf>
    <xf numFmtId="2" fontId="2"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4" fontId="2" fillId="0" borderId="7" xfId="0" applyNumberFormat="1" applyFont="1" applyBorder="1" applyAlignment="1" applyProtection="1">
      <alignment vertical="center" wrapText="1"/>
    </xf>
    <xf numFmtId="0" fontId="5" fillId="0" borderId="4"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4" fontId="2" fillId="0" borderId="1" xfId="0" applyNumberFormat="1" applyFont="1" applyBorder="1" applyAlignment="1" applyProtection="1">
      <alignment horizontal="center" vertical="center" wrapText="1"/>
    </xf>
    <xf numFmtId="4" fontId="2" fillId="0" borderId="7" xfId="0" applyNumberFormat="1" applyFont="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EE3D-2509-4D5C-BCFF-830E361F52E3}">
  <dimension ref="A1:A14"/>
  <sheetViews>
    <sheetView topLeftCell="A4" workbookViewId="0">
      <selection activeCell="B4" sqref="B4"/>
    </sheetView>
  </sheetViews>
  <sheetFormatPr defaultColWidth="78.5546875" defaultRowHeight="14.4" x14ac:dyDescent="0.3"/>
  <cols>
    <col min="1" max="1" width="97.88671875" style="7" customWidth="1"/>
    <col min="2" max="16384" width="78.5546875" style="7"/>
  </cols>
  <sheetData>
    <row r="1" spans="1:1" ht="28.8" x14ac:dyDescent="0.3">
      <c r="A1" s="12" t="s">
        <v>39</v>
      </c>
    </row>
    <row r="2" spans="1:1" ht="46.2" customHeight="1" x14ac:dyDescent="0.3">
      <c r="A2" s="9" t="s">
        <v>92</v>
      </c>
    </row>
    <row r="3" spans="1:1" x14ac:dyDescent="0.3">
      <c r="A3" s="12" t="s">
        <v>80</v>
      </c>
    </row>
    <row r="4" spans="1:1" x14ac:dyDescent="0.3">
      <c r="A4" s="12" t="s">
        <v>93</v>
      </c>
    </row>
    <row r="5" spans="1:1" x14ac:dyDescent="0.3">
      <c r="A5" s="9" t="s">
        <v>40</v>
      </c>
    </row>
    <row r="6" spans="1:1" ht="72" x14ac:dyDescent="0.3">
      <c r="A6" s="6" t="s">
        <v>98</v>
      </c>
    </row>
    <row r="7" spans="1:1" x14ac:dyDescent="0.3">
      <c r="A7" s="9" t="s">
        <v>41</v>
      </c>
    </row>
    <row r="8" spans="1:1" ht="105" customHeight="1" x14ac:dyDescent="0.3">
      <c r="A8" s="10" t="s">
        <v>99</v>
      </c>
    </row>
    <row r="9" spans="1:1" x14ac:dyDescent="0.3">
      <c r="A9" s="8" t="s">
        <v>42</v>
      </c>
    </row>
    <row r="10" spans="1:1" ht="79.5" customHeight="1" x14ac:dyDescent="0.3">
      <c r="A10" s="15" t="s">
        <v>102</v>
      </c>
    </row>
    <row r="11" spans="1:1" x14ac:dyDescent="0.3">
      <c r="A11" s="8" t="s">
        <v>43</v>
      </c>
    </row>
    <row r="12" spans="1:1" ht="177.75" customHeight="1" x14ac:dyDescent="0.3">
      <c r="A12" s="7" t="s">
        <v>100</v>
      </c>
    </row>
    <row r="13" spans="1:1" x14ac:dyDescent="0.3">
      <c r="A13" s="8" t="s">
        <v>44</v>
      </c>
    </row>
    <row r="14" spans="1:1" ht="57" customHeight="1" x14ac:dyDescent="0.3">
      <c r="A14" s="7" t="s">
        <v>94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zoomScaleNormal="100" workbookViewId="0">
      <selection activeCellId="90" sqref="A51:H51 A50:G50 A49:H49 H48 A48:F48 H47 A47:F47 H46 A46:F46 H45 A45:F45 H44 A44:F44 H43 A43:F43 H42 A42:F42 H41 A41:F41 H40 A40:F40 H39 A39:F39 H38 A38:F38 H37 A37:F37 H36 A36:F36 H35 A35:F35 H34 A34:F34 H33 A33:F33 H32 A32:F32 H31 A31:F31 H30 A30:F30 H29 A29:F29 H28 A28:F28 H27 A27:F27 H26 A26:F26 A25:H25 H24 A24:F24 H23 A23:F23 A22:H22 H21 A21:F21 H20 A20:F20 H19 A19:F19 A18:H18 H17 A17:F17 H16 A16:F16 H15 A15:F15 H14 A14:F14 H13 A13:F13 H12 A12:F12 H11 A11:F11 H10 A10:F10 H9 A9:F9 H8 A8:F8 H7 A7:F7 H6 A6:F6 H5 A5:F5 H4 A4:F4 A1:H3"/>
    </sheetView>
  </sheetViews>
  <sheetFormatPr defaultColWidth="23.33203125" defaultRowHeight="14.4" x14ac:dyDescent="0.3"/>
  <cols>
    <col min="1" max="1" width="20.88671875" style="2" customWidth="1"/>
    <col min="2" max="2" width="24.33203125" style="16" customWidth="1"/>
    <col min="3" max="3" width="12.6640625" style="2" customWidth="1"/>
    <col min="4" max="4" width="8.33203125" style="2" customWidth="1"/>
    <col min="5" max="5" width="8.5546875" style="2" customWidth="1"/>
    <col min="6" max="6" width="8.109375" style="2" customWidth="1"/>
    <col min="7" max="8" width="12.33203125" style="14" customWidth="1"/>
    <col min="9" max="16384" width="23.33203125" style="3"/>
  </cols>
  <sheetData>
    <row r="1" spans="1:15" ht="14.4" customHeight="1" x14ac:dyDescent="0.3">
      <c r="A1" s="50" t="s">
        <v>1</v>
      </c>
      <c r="B1" s="51"/>
      <c r="C1" s="51"/>
      <c r="D1" s="51"/>
      <c r="E1" s="51"/>
      <c r="F1" s="52"/>
      <c r="G1" s="53"/>
      <c r="H1" s="53"/>
    </row>
    <row r="2" spans="1:15" ht="36" customHeight="1" x14ac:dyDescent="0.3">
      <c r="A2" s="50" t="s">
        <v>162</v>
      </c>
      <c r="B2" s="51"/>
      <c r="C2" s="51"/>
      <c r="D2" s="51"/>
      <c r="E2" s="51"/>
      <c r="F2" s="52"/>
      <c r="G2" s="53"/>
      <c r="H2" s="53"/>
    </row>
    <row r="3" spans="1:15" ht="28.8" x14ac:dyDescent="0.3">
      <c r="A3" s="54" t="s">
        <v>2</v>
      </c>
      <c r="B3" s="55" t="s">
        <v>3</v>
      </c>
      <c r="C3" s="54" t="s">
        <v>17</v>
      </c>
      <c r="D3" s="54" t="s">
        <v>32</v>
      </c>
      <c r="E3" s="54" t="s">
        <v>89</v>
      </c>
      <c r="F3" s="54" t="s">
        <v>88</v>
      </c>
      <c r="G3" s="53" t="s">
        <v>90</v>
      </c>
      <c r="H3" s="53" t="s">
        <v>91</v>
      </c>
      <c r="I3" s="11"/>
    </row>
    <row r="4" spans="1:15" ht="86.4" x14ac:dyDescent="0.3">
      <c r="A4" s="29" t="s">
        <v>111</v>
      </c>
      <c r="B4" s="30" t="s">
        <v>103</v>
      </c>
      <c r="C4" s="13" t="s">
        <v>110</v>
      </c>
      <c r="D4" s="13" t="s">
        <v>7</v>
      </c>
      <c r="E4" s="29" t="s">
        <v>129</v>
      </c>
      <c r="F4" s="31">
        <v>1</v>
      </c>
      <c r="G4" s="17"/>
      <c r="H4" s="25">
        <f>ROUND(SUM(F4*G4),2)</f>
        <v>0</v>
      </c>
    </row>
    <row r="5" spans="1:15" ht="86.4" x14ac:dyDescent="0.3">
      <c r="A5" s="29" t="s">
        <v>112</v>
      </c>
      <c r="B5" s="30" t="s">
        <v>104</v>
      </c>
      <c r="C5" s="13" t="s">
        <v>113</v>
      </c>
      <c r="D5" s="13" t="s">
        <v>114</v>
      </c>
      <c r="E5" s="29" t="s">
        <v>129</v>
      </c>
      <c r="F5" s="31">
        <v>1</v>
      </c>
      <c r="G5" s="17"/>
      <c r="H5" s="25">
        <f t="shared" ref="H5:H48" si="0">ROUND(SUM(F5*G5),2)</f>
        <v>0</v>
      </c>
    </row>
    <row r="6" spans="1:15" ht="86.4" x14ac:dyDescent="0.3">
      <c r="A6" s="29" t="s">
        <v>115</v>
      </c>
      <c r="B6" s="30" t="s">
        <v>105</v>
      </c>
      <c r="C6" s="13" t="s">
        <v>62</v>
      </c>
      <c r="D6" s="13" t="s">
        <v>65</v>
      </c>
      <c r="E6" s="29" t="s">
        <v>129</v>
      </c>
      <c r="F6" s="31">
        <v>1</v>
      </c>
      <c r="G6" s="17"/>
      <c r="H6" s="25">
        <f t="shared" si="0"/>
        <v>0</v>
      </c>
      <c r="I6" s="1"/>
      <c r="J6" s="4"/>
      <c r="K6" s="4"/>
      <c r="L6" s="4"/>
      <c r="M6" s="4"/>
      <c r="N6" s="4"/>
      <c r="O6" s="5"/>
    </row>
    <row r="7" spans="1:15" ht="78" customHeight="1" x14ac:dyDescent="0.3">
      <c r="A7" s="29" t="s">
        <v>116</v>
      </c>
      <c r="B7" s="30" t="s">
        <v>106</v>
      </c>
      <c r="C7" s="13" t="s">
        <v>46</v>
      </c>
      <c r="D7" s="13" t="s">
        <v>64</v>
      </c>
      <c r="E7" s="29" t="s">
        <v>129</v>
      </c>
      <c r="F7" s="31">
        <v>1</v>
      </c>
      <c r="G7" s="18"/>
      <c r="H7" s="25">
        <f t="shared" si="0"/>
        <v>0</v>
      </c>
      <c r="I7" s="1"/>
      <c r="J7" s="4"/>
      <c r="K7" s="4"/>
      <c r="L7" s="4"/>
      <c r="M7" s="4"/>
      <c r="N7" s="4"/>
      <c r="O7" s="5"/>
    </row>
    <row r="8" spans="1:15" ht="57.6" x14ac:dyDescent="0.3">
      <c r="A8" s="29" t="s">
        <v>117</v>
      </c>
      <c r="B8" s="30" t="s">
        <v>95</v>
      </c>
      <c r="C8" s="13" t="s">
        <v>18</v>
      </c>
      <c r="D8" s="13" t="s">
        <v>66</v>
      </c>
      <c r="E8" s="29" t="s">
        <v>129</v>
      </c>
      <c r="F8" s="31">
        <v>1</v>
      </c>
      <c r="G8" s="18"/>
      <c r="H8" s="25">
        <f t="shared" si="0"/>
        <v>0</v>
      </c>
      <c r="I8" s="2"/>
    </row>
    <row r="9" spans="1:15" ht="57.6" x14ac:dyDescent="0.3">
      <c r="A9" s="29" t="s">
        <v>118</v>
      </c>
      <c r="B9" s="30" t="s">
        <v>95</v>
      </c>
      <c r="C9" s="13" t="s">
        <v>19</v>
      </c>
      <c r="D9" s="13" t="s">
        <v>67</v>
      </c>
      <c r="E9" s="29" t="s">
        <v>129</v>
      </c>
      <c r="F9" s="31">
        <v>1</v>
      </c>
      <c r="G9" s="17"/>
      <c r="H9" s="25">
        <f t="shared" si="0"/>
        <v>0</v>
      </c>
      <c r="I9" s="2"/>
    </row>
    <row r="10" spans="1:15" ht="57.6" x14ac:dyDescent="0.3">
      <c r="A10" s="29" t="s">
        <v>119</v>
      </c>
      <c r="B10" s="30" t="s">
        <v>95</v>
      </c>
      <c r="C10" s="13" t="s">
        <v>21</v>
      </c>
      <c r="D10" s="13" t="s">
        <v>67</v>
      </c>
      <c r="E10" s="29" t="s">
        <v>129</v>
      </c>
      <c r="F10" s="31">
        <v>1</v>
      </c>
      <c r="G10" s="17"/>
      <c r="H10" s="25">
        <f t="shared" si="0"/>
        <v>0</v>
      </c>
    </row>
    <row r="11" spans="1:15" ht="57.6" x14ac:dyDescent="0.3">
      <c r="A11" s="29" t="s">
        <v>120</v>
      </c>
      <c r="B11" s="30" t="s">
        <v>95</v>
      </c>
      <c r="C11" s="13" t="s">
        <v>47</v>
      </c>
      <c r="D11" s="13" t="s">
        <v>69</v>
      </c>
      <c r="E11" s="29" t="s">
        <v>129</v>
      </c>
      <c r="F11" s="31">
        <v>1</v>
      </c>
      <c r="G11" s="17"/>
      <c r="H11" s="25">
        <f t="shared" si="0"/>
        <v>0</v>
      </c>
    </row>
    <row r="12" spans="1:15" ht="57.6" x14ac:dyDescent="0.3">
      <c r="A12" s="29" t="s">
        <v>121</v>
      </c>
      <c r="B12" s="30" t="s">
        <v>95</v>
      </c>
      <c r="C12" s="13" t="s">
        <v>33</v>
      </c>
      <c r="D12" s="13" t="s">
        <v>70</v>
      </c>
      <c r="E12" s="29" t="s">
        <v>129</v>
      </c>
      <c r="F12" s="31">
        <v>1</v>
      </c>
      <c r="G12" s="17"/>
      <c r="H12" s="25">
        <f t="shared" si="0"/>
        <v>0</v>
      </c>
    </row>
    <row r="13" spans="1:15" ht="57.6" x14ac:dyDescent="0.3">
      <c r="A13" s="29" t="s">
        <v>122</v>
      </c>
      <c r="B13" s="30" t="s">
        <v>95</v>
      </c>
      <c r="C13" s="13" t="s">
        <v>22</v>
      </c>
      <c r="D13" s="13" t="s">
        <v>71</v>
      </c>
      <c r="E13" s="29" t="s">
        <v>129</v>
      </c>
      <c r="F13" s="31">
        <v>1</v>
      </c>
      <c r="G13" s="17"/>
      <c r="H13" s="25">
        <f t="shared" si="0"/>
        <v>0</v>
      </c>
    </row>
    <row r="14" spans="1:15" ht="57.6" x14ac:dyDescent="0.3">
      <c r="A14" s="29" t="s">
        <v>123</v>
      </c>
      <c r="B14" s="30" t="s">
        <v>95</v>
      </c>
      <c r="C14" s="13" t="s">
        <v>23</v>
      </c>
      <c r="D14" s="13" t="s">
        <v>72</v>
      </c>
      <c r="E14" s="29" t="s">
        <v>129</v>
      </c>
      <c r="F14" s="31">
        <v>1</v>
      </c>
      <c r="G14" s="17"/>
      <c r="H14" s="25">
        <f t="shared" si="0"/>
        <v>0</v>
      </c>
    </row>
    <row r="15" spans="1:15" ht="72" x14ac:dyDescent="0.3">
      <c r="A15" s="29" t="s">
        <v>124</v>
      </c>
      <c r="B15" s="30" t="s">
        <v>107</v>
      </c>
      <c r="C15" s="13" t="s">
        <v>20</v>
      </c>
      <c r="D15" s="13" t="s">
        <v>68</v>
      </c>
      <c r="E15" s="29" t="s">
        <v>129</v>
      </c>
      <c r="F15" s="31">
        <v>1</v>
      </c>
      <c r="G15" s="17"/>
      <c r="H15" s="25">
        <f t="shared" si="0"/>
        <v>0</v>
      </c>
    </row>
    <row r="16" spans="1:15" ht="72" x14ac:dyDescent="0.3">
      <c r="A16" s="31" t="s">
        <v>130</v>
      </c>
      <c r="B16" s="30" t="s">
        <v>107</v>
      </c>
      <c r="C16" s="13" t="s">
        <v>24</v>
      </c>
      <c r="D16" s="13" t="s">
        <v>73</v>
      </c>
      <c r="E16" s="29" t="s">
        <v>129</v>
      </c>
      <c r="F16" s="31">
        <v>1</v>
      </c>
      <c r="G16" s="17"/>
      <c r="H16" s="25">
        <f t="shared" si="0"/>
        <v>0</v>
      </c>
    </row>
    <row r="17" spans="1:8" ht="72.599999999999994" thickBot="1" x14ac:dyDescent="0.35">
      <c r="A17" s="34" t="s">
        <v>125</v>
      </c>
      <c r="B17" s="45" t="s">
        <v>108</v>
      </c>
      <c r="C17" s="46" t="s">
        <v>25</v>
      </c>
      <c r="D17" s="46" t="s">
        <v>74</v>
      </c>
      <c r="E17" s="47" t="s">
        <v>129</v>
      </c>
      <c r="F17" s="34">
        <v>1</v>
      </c>
      <c r="G17" s="19"/>
      <c r="H17" s="25">
        <f t="shared" si="0"/>
        <v>0</v>
      </c>
    </row>
    <row r="18" spans="1:8" ht="15" thickBot="1" x14ac:dyDescent="0.35">
      <c r="A18" s="39" t="s">
        <v>0</v>
      </c>
      <c r="B18" s="40"/>
      <c r="C18" s="41"/>
      <c r="D18" s="41"/>
      <c r="E18" s="43"/>
      <c r="F18" s="43"/>
      <c r="G18" s="49"/>
      <c r="H18" s="25"/>
    </row>
    <row r="19" spans="1:8" ht="86.4" x14ac:dyDescent="0.3">
      <c r="A19" s="38" t="s">
        <v>126</v>
      </c>
      <c r="B19" s="35" t="s">
        <v>109</v>
      </c>
      <c r="C19" s="36" t="s">
        <v>26</v>
      </c>
      <c r="D19" s="36" t="s">
        <v>114</v>
      </c>
      <c r="E19" s="37" t="s">
        <v>129</v>
      </c>
      <c r="F19" s="38">
        <v>1</v>
      </c>
      <c r="G19" s="20"/>
      <c r="H19" s="25">
        <f t="shared" si="0"/>
        <v>0</v>
      </c>
    </row>
    <row r="20" spans="1:8" ht="86.4" x14ac:dyDescent="0.3">
      <c r="A20" s="31" t="s">
        <v>127</v>
      </c>
      <c r="B20" s="30" t="s">
        <v>109</v>
      </c>
      <c r="C20" s="13" t="s">
        <v>27</v>
      </c>
      <c r="D20" s="13" t="s">
        <v>114</v>
      </c>
      <c r="E20" s="37" t="s">
        <v>129</v>
      </c>
      <c r="F20" s="31">
        <v>1</v>
      </c>
      <c r="G20" s="17"/>
      <c r="H20" s="25">
        <f t="shared" si="0"/>
        <v>0</v>
      </c>
    </row>
    <row r="21" spans="1:8" ht="86.4" x14ac:dyDescent="0.3">
      <c r="A21" s="31" t="s">
        <v>128</v>
      </c>
      <c r="B21" s="30" t="s">
        <v>109</v>
      </c>
      <c r="C21" s="13" t="s">
        <v>28</v>
      </c>
      <c r="D21" s="13" t="s">
        <v>114</v>
      </c>
      <c r="E21" s="37" t="s">
        <v>129</v>
      </c>
      <c r="F21" s="31">
        <v>1</v>
      </c>
      <c r="G21" s="17"/>
      <c r="H21" s="25">
        <f t="shared" si="0"/>
        <v>0</v>
      </c>
    </row>
    <row r="22" spans="1:8" x14ac:dyDescent="0.3">
      <c r="A22" s="31" t="s">
        <v>4</v>
      </c>
      <c r="B22" s="30"/>
      <c r="C22" s="13"/>
      <c r="D22" s="13"/>
      <c r="E22" s="31"/>
      <c r="F22" s="31"/>
      <c r="G22" s="48"/>
      <c r="H22" s="25">
        <f t="shared" si="0"/>
        <v>0</v>
      </c>
    </row>
    <row r="23" spans="1:8" ht="57.6" x14ac:dyDescent="0.3">
      <c r="A23" s="31" t="s">
        <v>131</v>
      </c>
      <c r="B23" s="30" t="s">
        <v>161</v>
      </c>
      <c r="C23" s="13" t="s">
        <v>34</v>
      </c>
      <c r="D23" s="13" t="s">
        <v>59</v>
      </c>
      <c r="E23" s="29" t="s">
        <v>129</v>
      </c>
      <c r="F23" s="31">
        <v>1</v>
      </c>
      <c r="G23" s="17"/>
      <c r="H23" s="25">
        <f t="shared" si="0"/>
        <v>0</v>
      </c>
    </row>
    <row r="24" spans="1:8" ht="58.2" thickBot="1" x14ac:dyDescent="0.35">
      <c r="A24" s="34" t="s">
        <v>132</v>
      </c>
      <c r="B24" s="45" t="s">
        <v>161</v>
      </c>
      <c r="C24" s="46" t="s">
        <v>114</v>
      </c>
      <c r="D24" s="46" t="s">
        <v>60</v>
      </c>
      <c r="E24" s="47" t="s">
        <v>129</v>
      </c>
      <c r="F24" s="34">
        <v>1</v>
      </c>
      <c r="G24" s="19"/>
      <c r="H24" s="25">
        <f t="shared" si="0"/>
        <v>0</v>
      </c>
    </row>
    <row r="25" spans="1:8" ht="15" thickBot="1" x14ac:dyDescent="0.35">
      <c r="A25" s="39" t="s">
        <v>5</v>
      </c>
      <c r="B25" s="40"/>
      <c r="C25" s="41"/>
      <c r="D25" s="41"/>
      <c r="E25" s="42"/>
      <c r="F25" s="43"/>
      <c r="G25" s="44"/>
      <c r="H25" s="25"/>
    </row>
    <row r="26" spans="1:8" ht="28.8" x14ac:dyDescent="0.3">
      <c r="A26" s="34" t="s">
        <v>133</v>
      </c>
      <c r="B26" s="35" t="s">
        <v>81</v>
      </c>
      <c r="C26" s="36" t="s">
        <v>114</v>
      </c>
      <c r="D26" s="36" t="s">
        <v>8</v>
      </c>
      <c r="E26" s="37" t="s">
        <v>129</v>
      </c>
      <c r="F26" s="38">
        <v>1</v>
      </c>
      <c r="G26" s="20"/>
      <c r="H26" s="25">
        <f t="shared" si="0"/>
        <v>0</v>
      </c>
    </row>
    <row r="27" spans="1:8" ht="43.2" x14ac:dyDescent="0.3">
      <c r="A27" s="34" t="s">
        <v>134</v>
      </c>
      <c r="B27" s="30" t="s">
        <v>82</v>
      </c>
      <c r="C27" s="13" t="s">
        <v>114</v>
      </c>
      <c r="D27" s="13" t="s">
        <v>37</v>
      </c>
      <c r="E27" s="29" t="s">
        <v>129</v>
      </c>
      <c r="F27" s="31">
        <v>1</v>
      </c>
      <c r="G27" s="17"/>
      <c r="H27" s="25">
        <f t="shared" si="0"/>
        <v>0</v>
      </c>
    </row>
    <row r="28" spans="1:8" ht="43.2" x14ac:dyDescent="0.3">
      <c r="A28" s="34" t="s">
        <v>163</v>
      </c>
      <c r="B28" s="30" t="s">
        <v>82</v>
      </c>
      <c r="C28" s="13" t="s">
        <v>164</v>
      </c>
      <c r="D28" s="13" t="s">
        <v>6</v>
      </c>
      <c r="E28" s="29" t="s">
        <v>129</v>
      </c>
      <c r="F28" s="31">
        <v>1</v>
      </c>
      <c r="G28" s="17"/>
      <c r="H28" s="25">
        <f t="shared" si="0"/>
        <v>0</v>
      </c>
    </row>
    <row r="29" spans="1:8" ht="28.8" x14ac:dyDescent="0.3">
      <c r="A29" s="33" t="s">
        <v>135</v>
      </c>
      <c r="B29" s="30" t="s">
        <v>82</v>
      </c>
      <c r="C29" s="13" t="s">
        <v>35</v>
      </c>
      <c r="D29" s="13" t="s">
        <v>9</v>
      </c>
      <c r="E29" s="29" t="s">
        <v>129</v>
      </c>
      <c r="F29" s="31">
        <v>1</v>
      </c>
      <c r="G29" s="17"/>
      <c r="H29" s="25">
        <f t="shared" si="0"/>
        <v>0</v>
      </c>
    </row>
    <row r="30" spans="1:8" ht="28.8" x14ac:dyDescent="0.3">
      <c r="A30" s="31" t="s">
        <v>146</v>
      </c>
      <c r="B30" s="30" t="s">
        <v>83</v>
      </c>
      <c r="C30" s="13" t="s">
        <v>58</v>
      </c>
      <c r="D30" s="13" t="s">
        <v>10</v>
      </c>
      <c r="E30" s="31" t="s">
        <v>129</v>
      </c>
      <c r="F30" s="31">
        <v>1</v>
      </c>
      <c r="G30" s="17"/>
      <c r="H30" s="25">
        <f t="shared" si="0"/>
        <v>0</v>
      </c>
    </row>
    <row r="31" spans="1:8" ht="72.599999999999994" customHeight="1" x14ac:dyDescent="0.3">
      <c r="A31" s="31" t="s">
        <v>147</v>
      </c>
      <c r="B31" s="30" t="s">
        <v>84</v>
      </c>
      <c r="C31" s="13" t="s">
        <v>57</v>
      </c>
      <c r="D31" s="13" t="s">
        <v>10</v>
      </c>
      <c r="E31" s="31" t="s">
        <v>129</v>
      </c>
      <c r="F31" s="31">
        <v>1</v>
      </c>
      <c r="G31" s="17"/>
      <c r="H31" s="25">
        <f t="shared" si="0"/>
        <v>0</v>
      </c>
    </row>
    <row r="32" spans="1:8" ht="28.8" x14ac:dyDescent="0.3">
      <c r="A32" s="31" t="s">
        <v>148</v>
      </c>
      <c r="B32" s="30" t="s">
        <v>82</v>
      </c>
      <c r="C32" s="13" t="s">
        <v>114</v>
      </c>
      <c r="D32" s="13" t="s">
        <v>7</v>
      </c>
      <c r="E32" s="31" t="s">
        <v>129</v>
      </c>
      <c r="F32" s="31">
        <v>1</v>
      </c>
      <c r="G32" s="17"/>
      <c r="H32" s="25">
        <f t="shared" si="0"/>
        <v>0</v>
      </c>
    </row>
    <row r="33" spans="1:8" ht="43.2" x14ac:dyDescent="0.3">
      <c r="A33" s="31" t="s">
        <v>149</v>
      </c>
      <c r="B33" s="30" t="s">
        <v>83</v>
      </c>
      <c r="C33" s="13" t="s">
        <v>53</v>
      </c>
      <c r="D33" s="13" t="s">
        <v>10</v>
      </c>
      <c r="E33" s="31" t="s">
        <v>129</v>
      </c>
      <c r="F33" s="31">
        <v>1</v>
      </c>
      <c r="G33" s="17"/>
      <c r="H33" s="25">
        <f t="shared" si="0"/>
        <v>0</v>
      </c>
    </row>
    <row r="34" spans="1:8" ht="43.2" x14ac:dyDescent="0.3">
      <c r="A34" s="31" t="s">
        <v>150</v>
      </c>
      <c r="B34" s="30" t="s">
        <v>83</v>
      </c>
      <c r="C34" s="13" t="s">
        <v>54</v>
      </c>
      <c r="D34" s="13" t="s">
        <v>11</v>
      </c>
      <c r="E34" s="31" t="s">
        <v>129</v>
      </c>
      <c r="F34" s="31">
        <v>1</v>
      </c>
      <c r="G34" s="17"/>
      <c r="H34" s="25">
        <f t="shared" si="0"/>
        <v>0</v>
      </c>
    </row>
    <row r="35" spans="1:8" ht="43.2" x14ac:dyDescent="0.3">
      <c r="A35" s="31" t="s">
        <v>151</v>
      </c>
      <c r="B35" s="30" t="s">
        <v>82</v>
      </c>
      <c r="C35" s="13" t="s">
        <v>61</v>
      </c>
      <c r="D35" s="13" t="s">
        <v>12</v>
      </c>
      <c r="E35" s="31" t="s">
        <v>129</v>
      </c>
      <c r="F35" s="31">
        <v>1</v>
      </c>
      <c r="G35" s="17"/>
      <c r="H35" s="25">
        <f t="shared" si="0"/>
        <v>0</v>
      </c>
    </row>
    <row r="36" spans="1:8" ht="43.2" x14ac:dyDescent="0.3">
      <c r="A36" s="31" t="s">
        <v>152</v>
      </c>
      <c r="B36" s="30" t="s">
        <v>85</v>
      </c>
      <c r="C36" s="13" t="s">
        <v>31</v>
      </c>
      <c r="D36" s="13" t="s">
        <v>36</v>
      </c>
      <c r="E36" s="31" t="s">
        <v>129</v>
      </c>
      <c r="F36" s="31">
        <v>1</v>
      </c>
      <c r="G36" s="21"/>
      <c r="H36" s="25">
        <f t="shared" si="0"/>
        <v>0</v>
      </c>
    </row>
    <row r="37" spans="1:8" ht="28.8" x14ac:dyDescent="0.3">
      <c r="A37" s="31" t="s">
        <v>153</v>
      </c>
      <c r="B37" s="30" t="s">
        <v>82</v>
      </c>
      <c r="C37" s="13" t="s">
        <v>56</v>
      </c>
      <c r="D37" s="13" t="s">
        <v>13</v>
      </c>
      <c r="E37" s="31" t="s">
        <v>129</v>
      </c>
      <c r="F37" s="31">
        <v>1</v>
      </c>
      <c r="G37" s="17"/>
      <c r="H37" s="25">
        <f t="shared" si="0"/>
        <v>0</v>
      </c>
    </row>
    <row r="38" spans="1:8" ht="28.8" x14ac:dyDescent="0.3">
      <c r="A38" s="31" t="s">
        <v>154</v>
      </c>
      <c r="B38" s="30" t="s">
        <v>86</v>
      </c>
      <c r="C38" s="13" t="s">
        <v>51</v>
      </c>
      <c r="D38" s="13" t="s">
        <v>14</v>
      </c>
      <c r="E38" s="31" t="s">
        <v>129</v>
      </c>
      <c r="F38" s="31">
        <v>1</v>
      </c>
      <c r="G38" s="17"/>
      <c r="H38" s="25">
        <f t="shared" si="0"/>
        <v>0</v>
      </c>
    </row>
    <row r="39" spans="1:8" ht="28.8" x14ac:dyDescent="0.3">
      <c r="A39" s="31" t="s">
        <v>155</v>
      </c>
      <c r="B39" s="30" t="s">
        <v>86</v>
      </c>
      <c r="C39" s="13" t="s">
        <v>52</v>
      </c>
      <c r="D39" s="13" t="s">
        <v>15</v>
      </c>
      <c r="E39" s="31" t="s">
        <v>129</v>
      </c>
      <c r="F39" s="31">
        <v>1</v>
      </c>
      <c r="G39" s="17"/>
      <c r="H39" s="25">
        <f t="shared" si="0"/>
        <v>0</v>
      </c>
    </row>
    <row r="40" spans="1:8" ht="86.4" x14ac:dyDescent="0.3">
      <c r="A40" s="32" t="s">
        <v>156</v>
      </c>
      <c r="B40" s="30" t="s">
        <v>157</v>
      </c>
      <c r="C40" s="13" t="s">
        <v>63</v>
      </c>
      <c r="D40" s="13" t="s">
        <v>55</v>
      </c>
      <c r="E40" s="31" t="s">
        <v>129</v>
      </c>
      <c r="F40" s="31">
        <v>1</v>
      </c>
      <c r="G40" s="17"/>
      <c r="H40" s="25">
        <f t="shared" si="0"/>
        <v>0</v>
      </c>
    </row>
    <row r="41" spans="1:8" ht="57.6" x14ac:dyDescent="0.3">
      <c r="A41" s="32" t="s">
        <v>158</v>
      </c>
      <c r="B41" s="30" t="s">
        <v>159</v>
      </c>
      <c r="C41" s="13" t="s">
        <v>63</v>
      </c>
      <c r="D41" s="13" t="s">
        <v>55</v>
      </c>
      <c r="E41" s="31" t="s">
        <v>129</v>
      </c>
      <c r="F41" s="31">
        <v>1</v>
      </c>
      <c r="G41" s="17"/>
      <c r="H41" s="25">
        <f t="shared" si="0"/>
        <v>0</v>
      </c>
    </row>
    <row r="42" spans="1:8" ht="72" x14ac:dyDescent="0.3">
      <c r="A42" s="32" t="s">
        <v>145</v>
      </c>
      <c r="B42" s="30" t="s">
        <v>160</v>
      </c>
      <c r="C42" s="13" t="s">
        <v>29</v>
      </c>
      <c r="D42" s="13" t="s">
        <v>38</v>
      </c>
      <c r="E42" s="31" t="s">
        <v>129</v>
      </c>
      <c r="F42" s="31">
        <v>1</v>
      </c>
      <c r="G42" s="21"/>
      <c r="H42" s="25">
        <f t="shared" si="0"/>
        <v>0</v>
      </c>
    </row>
    <row r="43" spans="1:8" ht="28.8" x14ac:dyDescent="0.3">
      <c r="A43" s="31" t="s">
        <v>144</v>
      </c>
      <c r="B43" s="30" t="s">
        <v>82</v>
      </c>
      <c r="C43" s="13" t="s">
        <v>50</v>
      </c>
      <c r="D43" s="13" t="s">
        <v>76</v>
      </c>
      <c r="E43" s="31" t="s">
        <v>129</v>
      </c>
      <c r="F43" s="31">
        <v>1</v>
      </c>
      <c r="G43" s="21"/>
      <c r="H43" s="25">
        <f t="shared" si="0"/>
        <v>0</v>
      </c>
    </row>
    <row r="44" spans="1:8" ht="43.2" x14ac:dyDescent="0.3">
      <c r="A44" s="31" t="s">
        <v>141</v>
      </c>
      <c r="B44" s="30" t="s">
        <v>87</v>
      </c>
      <c r="C44" s="13" t="s">
        <v>49</v>
      </c>
      <c r="D44" s="13" t="s">
        <v>30</v>
      </c>
      <c r="E44" s="31" t="s">
        <v>129</v>
      </c>
      <c r="F44" s="31">
        <v>1</v>
      </c>
      <c r="G44" s="17"/>
      <c r="H44" s="25">
        <f t="shared" si="0"/>
        <v>0</v>
      </c>
    </row>
    <row r="45" spans="1:8" ht="57.6" x14ac:dyDescent="0.3">
      <c r="A45" s="31" t="s">
        <v>142</v>
      </c>
      <c r="B45" s="30" t="s">
        <v>143</v>
      </c>
      <c r="C45" s="13" t="s">
        <v>31</v>
      </c>
      <c r="D45" s="13" t="s">
        <v>77</v>
      </c>
      <c r="E45" s="31" t="s">
        <v>129</v>
      </c>
      <c r="F45" s="31">
        <v>1</v>
      </c>
      <c r="G45" s="17"/>
      <c r="H45" s="25">
        <f t="shared" si="0"/>
        <v>0</v>
      </c>
    </row>
    <row r="46" spans="1:8" ht="144" x14ac:dyDescent="0.3">
      <c r="A46" s="31" t="s">
        <v>140</v>
      </c>
      <c r="B46" s="30" t="s">
        <v>139</v>
      </c>
      <c r="C46" s="13" t="s">
        <v>75</v>
      </c>
      <c r="D46" s="13" t="s">
        <v>48</v>
      </c>
      <c r="E46" s="29" t="s">
        <v>129</v>
      </c>
      <c r="F46" s="31">
        <v>1</v>
      </c>
      <c r="G46" s="17"/>
      <c r="H46" s="25">
        <f t="shared" si="0"/>
        <v>0</v>
      </c>
    </row>
    <row r="47" spans="1:8" ht="43.2" x14ac:dyDescent="0.3">
      <c r="A47" s="29" t="s">
        <v>137</v>
      </c>
      <c r="B47" s="30" t="s">
        <v>138</v>
      </c>
      <c r="C47" s="13" t="s">
        <v>38</v>
      </c>
      <c r="D47" s="13" t="s">
        <v>78</v>
      </c>
      <c r="E47" s="29" t="s">
        <v>129</v>
      </c>
      <c r="F47" s="31">
        <v>1</v>
      </c>
      <c r="G47" s="17"/>
      <c r="H47" s="25">
        <f t="shared" si="0"/>
        <v>0</v>
      </c>
    </row>
    <row r="48" spans="1:8" ht="58.2" thickBot="1" x14ac:dyDescent="0.35">
      <c r="A48" s="26" t="s">
        <v>136</v>
      </c>
      <c r="B48" s="27" t="s">
        <v>101</v>
      </c>
      <c r="C48" s="28" t="s">
        <v>16</v>
      </c>
      <c r="D48" s="28" t="s">
        <v>79</v>
      </c>
      <c r="E48" s="26" t="s">
        <v>129</v>
      </c>
      <c r="F48" s="26">
        <v>1</v>
      </c>
      <c r="G48" s="17"/>
      <c r="H48" s="25">
        <f t="shared" si="0"/>
        <v>0</v>
      </c>
    </row>
    <row r="49" spans="1:8" x14ac:dyDescent="0.3">
      <c r="A49" s="23" t="s">
        <v>97</v>
      </c>
      <c r="B49" s="23"/>
      <c r="C49" s="23"/>
      <c r="D49" s="23"/>
      <c r="E49" s="23"/>
      <c r="F49" s="23"/>
      <c r="G49" s="23"/>
      <c r="H49" s="24">
        <f>SUM(H4:H48)</f>
        <v>0</v>
      </c>
    </row>
    <row r="50" spans="1:8" x14ac:dyDescent="0.3">
      <c r="A50" s="23" t="s">
        <v>45</v>
      </c>
      <c r="B50" s="23"/>
      <c r="C50" s="23"/>
      <c r="D50" s="23"/>
      <c r="E50" s="23"/>
      <c r="F50" s="23"/>
      <c r="G50" s="23"/>
      <c r="H50" s="22"/>
    </row>
    <row r="51" spans="1:8" x14ac:dyDescent="0.3">
      <c r="A51" s="23" t="s">
        <v>96</v>
      </c>
      <c r="B51" s="23"/>
      <c r="C51" s="23"/>
      <c r="D51" s="23"/>
      <c r="E51" s="23"/>
      <c r="F51" s="23"/>
      <c r="G51" s="23"/>
      <c r="H51" s="24">
        <f>H49+H50</f>
        <v>0</v>
      </c>
    </row>
  </sheetData>
  <sheetProtection algorithmName="SHA-512" hashValue="AFbdwiUcL2P/IZ9vkd7sQlrXyk3ldCFoYq2GBxbu4vuIvJ1Be9rEBupOAqwTC3T9OG6AyoUxzR/yihmkXJQMjA==" saltValue="BvHgTwmf6LEwxHF056uIBA==" spinCount="100000" sheet="1" objects="1" scenarios="1"/>
  <mergeCells count="5">
    <mergeCell ref="A51:G51"/>
    <mergeCell ref="A1:F1"/>
    <mergeCell ref="A2:F2"/>
    <mergeCell ref="A49:G49"/>
    <mergeCell ref="A50:G5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Upute i obveze za transport</vt:lpstr>
      <vt:lpstr>TROŠKOVNIK</vt:lpstr>
      <vt:lpstr>TROŠKOVNIK!Print_Area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2022-05-10T10:11:35Z</dcterms:modified>
</cp:coreProperties>
</file>