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23 - 2025 euri" sheetId="1" r:id="rId1"/>
    <sheet name="2023 - 2025 kune" sheetId="2" r:id="rId2"/>
  </sheets>
  <definedNames>
    <definedName name="__CDS_P1_G1__" localSheetId="0">'2023 - 2025 euri'!$A$139:$K$188</definedName>
    <definedName name="__CDS_P1_G1__">'2023 - 2025 kune'!$A$139:$L$188</definedName>
    <definedName name="__CDS_P1_G2__" localSheetId="0">'2023 - 2025 euri'!$B$141:$K$147</definedName>
    <definedName name="__CDS_P1_G2__">'2023 - 2025 kune'!$B$141:$L$147</definedName>
    <definedName name="__CDS_P1_G3__" localSheetId="0">'2023 - 2025 euri'!$C$143:$K$146</definedName>
    <definedName name="__CDS_P1_G3__">'2023 - 2025 kune'!$C$143:$L$146</definedName>
    <definedName name="__CDS_P1_G4__" localSheetId="0">'2023 - 2025 euri'!$C$145:$F$145</definedName>
    <definedName name="__CDS_P1_G4__">'2023 - 2025 kune'!$C$145:$F$145</definedName>
    <definedName name="__CDS_TP_G1__" localSheetId="0">'2023 - 2025 euri'!#REF!</definedName>
    <definedName name="__CDS_TP_G1__">'2023 - 2025 kune'!#REF!</definedName>
    <definedName name="__CDS_TP_G2__" localSheetId="0">'2023 - 2025 euri'!#REF!</definedName>
    <definedName name="__CDS_TP_G2__">'2023 - 2025 kune'!#REF!</definedName>
    <definedName name="__CDS_TP_G3__" localSheetId="0">'2023 - 2025 euri'!#REF!</definedName>
    <definedName name="__CDS_TP_G3__">'2023 - 2025 kune'!#REF!</definedName>
    <definedName name="__CDS_TP_G4__" localSheetId="0">'2023 - 2025 euri'!#REF!</definedName>
    <definedName name="__CDS_TP_G4__">'2023 - 2025 kune'!#REF!</definedName>
    <definedName name="__CDSG1__" localSheetId="0">'2023 - 2025 euri'!$A$6:$K$127</definedName>
    <definedName name="__CDSG1__">'2023 - 2025 kune'!$A$6:$L$127</definedName>
    <definedName name="__CDSG2__" localSheetId="0">'2023 - 2025 euri'!$A$8:$K$43</definedName>
    <definedName name="__CDSG2__">'2023 - 2025 kune'!$A$8:$L$43</definedName>
    <definedName name="__CDSG3__" localSheetId="0">'2023 - 2025 euri'!$A$10:$K$42</definedName>
    <definedName name="__CDSG3__">'2023 - 2025 kune'!$A$10:$L$42</definedName>
    <definedName name="__CDSG4__" localSheetId="0">'2023 - 2025 euri'!$C$12:$F$12</definedName>
    <definedName name="__CDSG4__">'2023 - 2025 kune'!$C$12:$F$12</definedName>
    <definedName name="__CDSNaslov__" localSheetId="0">'2023 - 2025 euri'!$A$1:$K$5</definedName>
    <definedName name="__CDSNaslov__">'2023 - 2025 kune'!$A$1:$L$5</definedName>
    <definedName name="__CDSNaslov_p1__" localSheetId="0">'2023 - 2025 euri'!$A$137:$K$138</definedName>
    <definedName name="__CDSNaslov_p1__">'2023 - 2025 kune'!$A$137:$L$138</definedName>
    <definedName name="__CDSNaslov_TP__" localSheetId="0">'2023 - 2025 euri'!#REF!</definedName>
    <definedName name="__CDSNaslov_TP__">'2023 - 2025 kune'!#REF!</definedName>
    <definedName name="__CDSPR_Donos__" localSheetId="0">'2023 - 2025 euri'!$A$191:$K$192</definedName>
    <definedName name="__CDSPR_Donos__">'2023 - 2025 kune'!$A$191:$L$192</definedName>
    <definedName name="__Main__" localSheetId="0">'2023 - 2025 euri'!$A$1:$L$195</definedName>
    <definedName name="__Main__">'2023 - 2025 kune'!$A$1:$M$195</definedName>
    <definedName name="_xlfn.AGGREGATE" hidden="1">#NAME?</definedName>
    <definedName name="ddd">'2023 - 2025 kune'!#REF!</definedName>
    <definedName name="_xlnm.Print_Titles" localSheetId="0">'2023 - 2025 euri'!$4:$5</definedName>
    <definedName name="_xlnm.Print_Titles" localSheetId="1">'2023 - 2025 kune'!$4:$5</definedName>
  </definedNames>
  <calcPr fullCalcOnLoad="1"/>
</workbook>
</file>

<file path=xl/sharedStrings.xml><?xml version="1.0" encoding="utf-8"?>
<sst xmlns="http://schemas.openxmlformats.org/spreadsheetml/2006/main" count="528" uniqueCount="139">
  <si>
    <t>s</t>
  </si>
  <si>
    <t>11</t>
  </si>
  <si>
    <t>31</t>
  </si>
  <si>
    <t>43</t>
  </si>
  <si>
    <t>52</t>
  </si>
  <si>
    <t>009</t>
  </si>
  <si>
    <t>3111</t>
  </si>
  <si>
    <t>3113</t>
  </si>
  <si>
    <t>3114</t>
  </si>
  <si>
    <t>3121</t>
  </si>
  <si>
    <t>3132</t>
  </si>
  <si>
    <t>3211</t>
  </si>
  <si>
    <t>3212</t>
  </si>
  <si>
    <t>3213</t>
  </si>
  <si>
    <t>3214</t>
  </si>
  <si>
    <t>3221</t>
  </si>
  <si>
    <t>3222</t>
  </si>
  <si>
    <t>3223</t>
  </si>
  <si>
    <t>3224</t>
  </si>
  <si>
    <t>3225</t>
  </si>
  <si>
    <t>3227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</si>
  <si>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</si>
  <si>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</si>
  <si>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</si>
  <si>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</si>
  <si>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</si>
  <si>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</si>
  <si>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</si>
  <si>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</si>
  <si>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</si>
  <si>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3292</t>
  </si>
  <si>
    <t>3293</t>
  </si>
  <si>
    <t>3294</t>
  </si>
  <si>
    <t>3295</t>
  </si>
  <si>
    <t>3296</t>
  </si>
  <si>
    <t>3299</t>
  </si>
  <si>
    <t>3431</t>
  </si>
  <si>
    <t>3432</t>
  </si>
  <si>
    <t>3433</t>
  </si>
  <si>
    <t>3434</t>
  </si>
  <si>
    <t>4124</t>
  </si>
  <si>
    <t>4221</t>
  </si>
  <si>
    <t>4223</t>
  </si>
  <si>
    <t>4227</t>
  </si>
  <si>
    <t>4241</t>
  </si>
  <si>
    <t>4243</t>
  </si>
  <si>
    <t>4511</t>
  </si>
  <si>
    <t>5761</t>
  </si>
  <si>
    <t>6324</t>
  </si>
  <si>
    <t>6361</t>
  </si>
  <si>
    <t>6413</t>
  </si>
  <si>
    <t>6415</t>
  </si>
  <si>
    <t>6526</t>
  </si>
  <si>
    <t>6614</t>
  </si>
  <si>
    <t>6615</t>
  </si>
  <si>
    <t>6711</t>
  </si>
  <si>
    <t>6712</t>
  </si>
  <si>
    <t>suma</t>
  </si>
  <si>
    <t>Izvori</t>
  </si>
  <si>
    <t>Knjige</t>
  </si>
  <si>
    <t>Energija</t>
  </si>
  <si>
    <t>Ustanova</t>
  </si>
  <si>
    <t>A78000009</t>
  </si>
  <si>
    <t>A78000109</t>
  </si>
  <si>
    <t>A78000209</t>
  </si>
  <si>
    <t>A78000409</t>
  </si>
  <si>
    <t>A78000609</t>
  </si>
  <si>
    <t>SVEUKUPNO:</t>
  </si>
  <si>
    <t>Ostala prava</t>
  </si>
  <si>
    <t>DONOS (PLAN):</t>
  </si>
  <si>
    <t>ODNOS (PLAN):</t>
  </si>
  <si>
    <t>Ostale usluge</t>
  </si>
  <si>
    <t>Ostali prihodi</t>
  </si>
  <si>
    <t>Reprezentacija</t>
  </si>
  <si>
    <t>Zatezne kamate</t>
  </si>
  <si>
    <t>Konto 4. razina</t>
  </si>
  <si>
    <t>Komunalne usluge</t>
  </si>
  <si>
    <t>Vlastiti prihodi</t>
  </si>
  <si>
    <t>Premije osiguranja</t>
  </si>
  <si>
    <t>Pristojbe i naknade</t>
  </si>
  <si>
    <t>Materijal i sirovine</t>
  </si>
  <si>
    <t>Zakupnine i najamnine</t>
  </si>
  <si>
    <t>Iz proračuna</t>
  </si>
  <si>
    <t>Hrvatski povijesni muzej</t>
  </si>
  <si>
    <t>Ostali nespomenuti prihodi</t>
  </si>
  <si>
    <t>Sitni inventar i auto gume</t>
  </si>
  <si>
    <t>Ostali rashodi za zaposlene</t>
  </si>
  <si>
    <t>Intelektualne i osobne usluge</t>
  </si>
  <si>
    <t>Računalne usluge</t>
  </si>
  <si>
    <t>Zdravstvene i veterinarske usluge</t>
  </si>
  <si>
    <t>Članarine i norme</t>
  </si>
  <si>
    <t>RASPOLOŽIVI PLAN:</t>
  </si>
  <si>
    <t>Prihodi od prodaje proizvoda i robe</t>
  </si>
  <si>
    <t>Službena putovanja</t>
  </si>
  <si>
    <t>ADMIN. I UPRAV. Hrv. povijesni muzej</t>
  </si>
  <si>
    <t>MUZEJI PROG.DJ. Hrv. povijesni muzej</t>
  </si>
  <si>
    <t>ADMIN. I UPRAVLJANE OSTALI IZVORI HPM</t>
  </si>
  <si>
    <t>Ostali nespomenuti rashodi poslovanja</t>
  </si>
  <si>
    <t>Ostali nespomenuti financijski rashodi</t>
  </si>
  <si>
    <t>Aktivnost(int.šifra)</t>
  </si>
  <si>
    <t>Plaće za redovan rad</t>
  </si>
  <si>
    <t>Pomoći grad. i župan</t>
  </si>
  <si>
    <t>Bankarske usluge i usluge platnog prometa</t>
  </si>
  <si>
    <t>Doprinosi za obvezno zdravstveno osiguranje</t>
  </si>
  <si>
    <t>Uredski materijal i ostali materijalni rashodi</t>
  </si>
  <si>
    <t>*MUZEJI PROG.DJ. OST.IZVORI Hrv. povijesni muzej</t>
  </si>
  <si>
    <t>Plaće za prekovremeni rad</t>
  </si>
  <si>
    <t>Prihodi od pruženih usluga</t>
  </si>
  <si>
    <t>Troškovi sudskih postupaka</t>
  </si>
  <si>
    <t>Uredska oprema i namještaj</t>
  </si>
  <si>
    <t>Plaće za posebne uvjete rada</t>
  </si>
  <si>
    <t>Oprema za održavanje i zaštitu</t>
  </si>
  <si>
    <t>Usluge promidžbe i informiranja</t>
  </si>
  <si>
    <t>Stručno usavršavanje zaposlenika</t>
  </si>
  <si>
    <t>Usluge telefona, pošte i prijevoza</t>
  </si>
  <si>
    <t>Ostale naknade troškova zaposlenima</t>
  </si>
  <si>
    <t>Službena, radna i zaštitna odjeća i obuća</t>
  </si>
  <si>
    <t>Dodatna ulaganja na građevinskim objektima</t>
  </si>
  <si>
    <t>Usluge tekućeg i investicijskog održavanja</t>
  </si>
  <si>
    <t>Kapitalne pomoći od institucija i tijela  EU</t>
  </si>
  <si>
    <t>Uređaji, strojevi i oprema za ostale namjene</t>
  </si>
  <si>
    <t>Kamate na oročena sredstva i depozite po viđenju</t>
  </si>
  <si>
    <t>Muzejski izlošci i predmeti prirodnih rijetkosti</t>
  </si>
  <si>
    <t>SANACIJA ŠTETA OD POTRESA MUZEJI Hrv. povijesni muzej</t>
  </si>
  <si>
    <t>Fond solidarnosti Europske unije - potres ožujak 2020.</t>
  </si>
  <si>
    <t>Naknade za prijevoz, za rad na terenu i odvojeni život</t>
  </si>
  <si>
    <t>Materijal i dijelovi za tekuće i investicijsko održavanje</t>
  </si>
  <si>
    <t>Prihodi iz nadležnog proračuna za financiranje rashoda poslovanja</t>
  </si>
  <si>
    <t>Negativne tečajne razlike i razlike zbog primjene valutne klauzule</t>
  </si>
  <si>
    <t>Prihodi iz nadležnog proračuna za fin. rashoda za nabavu nefinac. imovine</t>
  </si>
  <si>
    <t>Tekuće pomoći proračunskim korisnicima iz proračuna koji im nije nadležan</t>
  </si>
  <si>
    <t>Prihodi od pozitivnih tečajnih razlika i razlika zbog primjene valutne klauzule</t>
  </si>
  <si>
    <t>Plan 2023.</t>
  </si>
  <si>
    <t>Plan 2024.</t>
  </si>
  <si>
    <t>Plan 2025.</t>
  </si>
  <si>
    <t xml:space="preserve">PLAN FINANCIJSKIH PRIHODA ZA 2023. GODINU I PROJEKCIJE ZA 2024. I 2025. GODINU </t>
  </si>
  <si>
    <t>PLAN FINANCIJSKIH RASHODA ZA 2023. GODINU I PRIJEKCIJE ZA 2024. I 2025. GODINU</t>
  </si>
  <si>
    <t>Iznosi iskazani u kunama</t>
  </si>
  <si>
    <t>Iznosi iskazani u eurima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</si>
</sst>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Fill="1" applyAlignment="1">
      <alignment/>
    </xf>
    <xf numFmtId="164" fontId="54" fillId="0" borderId="0" xfId="0" applyNumberFormat="1" applyFont="1" applyFill="1" applyBorder="1" applyAlignment="1">
      <alignment/>
    </xf>
    <xf numFmtId="0" fontId="55" fillId="33" borderId="10" xfId="0" applyFont="1" applyFill="1" applyBorder="1" applyAlignment="1">
      <alignment horizontal="center" wrapText="1"/>
    </xf>
    <xf numFmtId="0" fontId="56" fillId="33" borderId="10" xfId="0" applyFont="1" applyFill="1" applyBorder="1" applyAlignment="1">
      <alignment horizontal="center"/>
    </xf>
    <xf numFmtId="10" fontId="54" fillId="0" borderId="0" xfId="0" applyNumberFormat="1" applyFont="1" applyFill="1" applyBorder="1" applyAlignment="1">
      <alignment horizontal="right"/>
    </xf>
    <xf numFmtId="164" fontId="57" fillId="0" borderId="0" xfId="0" applyNumberFormat="1" applyFont="1" applyFill="1" applyBorder="1" applyAlignment="1">
      <alignment/>
    </xf>
    <xf numFmtId="10" fontId="57" fillId="0" borderId="0" xfId="0" applyNumberFormat="1" applyFont="1" applyFill="1" applyBorder="1" applyAlignment="1">
      <alignment horizontal="right"/>
    </xf>
    <xf numFmtId="164" fontId="58" fillId="0" borderId="0" xfId="0" applyNumberFormat="1" applyFont="1" applyFill="1" applyBorder="1" applyAlignment="1">
      <alignment/>
    </xf>
    <xf numFmtId="10" fontId="58" fillId="0" borderId="0" xfId="0" applyNumberFormat="1" applyFont="1" applyFill="1" applyBorder="1" applyAlignment="1">
      <alignment horizontal="right"/>
    </xf>
    <xf numFmtId="164" fontId="57" fillId="0" borderId="0" xfId="0" applyNumberFormat="1" applyFont="1" applyFill="1" applyBorder="1" applyAlignment="1">
      <alignment vertical="center"/>
    </xf>
    <xf numFmtId="10" fontId="57" fillId="0" borderId="0" xfId="0" applyNumberFormat="1" applyFont="1" applyFill="1" applyBorder="1" applyAlignment="1">
      <alignment horizontal="right" vertical="center"/>
    </xf>
    <xf numFmtId="164" fontId="59" fillId="0" borderId="0" xfId="0" applyNumberFormat="1" applyFont="1" applyFill="1" applyBorder="1" applyAlignment="1">
      <alignment/>
    </xf>
    <xf numFmtId="10" fontId="59" fillId="0" borderId="0" xfId="0" applyNumberFormat="1" applyFont="1" applyFill="1" applyBorder="1" applyAlignment="1">
      <alignment horizontal="right"/>
    </xf>
    <xf numFmtId="164" fontId="51" fillId="0" borderId="0" xfId="0" applyNumberFormat="1" applyFont="1" applyFill="1" applyBorder="1" applyAlignment="1">
      <alignment horizontal="right"/>
    </xf>
    <xf numFmtId="10" fontId="51" fillId="0" borderId="0" xfId="0" applyNumberFormat="1" applyFont="1" applyFill="1" applyBorder="1" applyAlignment="1">
      <alignment horizontal="right"/>
    </xf>
    <xf numFmtId="164" fontId="52" fillId="0" borderId="0" xfId="0" applyNumberFormat="1" applyFont="1" applyFill="1" applyBorder="1" applyAlignment="1">
      <alignment/>
    </xf>
    <xf numFmtId="10" fontId="52" fillId="0" borderId="0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59" fillId="0" borderId="0" xfId="0" applyNumberFormat="1" applyFont="1" applyFill="1" applyBorder="1" applyAlignment="1">
      <alignment horizontal="right"/>
    </xf>
    <xf numFmtId="164" fontId="60" fillId="0" borderId="0" xfId="0" applyNumberFormat="1" applyFont="1" applyFill="1" applyBorder="1" applyAlignment="1">
      <alignment horizontal="right"/>
    </xf>
    <xf numFmtId="10" fontId="60" fillId="0" borderId="0" xfId="0" applyNumberFormat="1" applyFont="1" applyFill="1" applyBorder="1" applyAlignment="1">
      <alignment horizontal="right"/>
    </xf>
    <xf numFmtId="164" fontId="61" fillId="0" borderId="0" xfId="0" applyNumberFormat="1" applyFont="1" applyFill="1" applyBorder="1" applyAlignment="1">
      <alignment horizontal="right"/>
    </xf>
    <xf numFmtId="10" fontId="61" fillId="0" borderId="0" xfId="0" applyNumberFormat="1" applyFont="1" applyFill="1" applyBorder="1" applyAlignment="1">
      <alignment horizontal="right"/>
    </xf>
    <xf numFmtId="164" fontId="52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58" fillId="0" borderId="0" xfId="0" applyFont="1" applyAlignment="1">
      <alignment/>
    </xf>
    <xf numFmtId="0" fontId="55" fillId="33" borderId="10" xfId="0" applyFont="1" applyFill="1" applyBorder="1" applyAlignment="1">
      <alignment horizontal="center"/>
    </xf>
    <xf numFmtId="0" fontId="57" fillId="34" borderId="10" xfId="0" applyFont="1" applyFill="1" applyBorder="1" applyAlignment="1">
      <alignment/>
    </xf>
    <xf numFmtId="164" fontId="57" fillId="34" borderId="10" xfId="0" applyNumberFormat="1" applyFont="1" applyFill="1" applyBorder="1" applyAlignment="1">
      <alignment/>
    </xf>
    <xf numFmtId="0" fontId="58" fillId="34" borderId="10" xfId="0" applyFont="1" applyFill="1" applyBorder="1" applyAlignment="1">
      <alignment/>
    </xf>
    <xf numFmtId="164" fontId="58" fillId="34" borderId="10" xfId="0" applyNumberFormat="1" applyFont="1" applyFill="1" applyBorder="1" applyAlignment="1">
      <alignment/>
    </xf>
    <xf numFmtId="0" fontId="52" fillId="0" borderId="10" xfId="0" applyFont="1" applyBorder="1" applyAlignment="1">
      <alignment/>
    </xf>
    <xf numFmtId="0" fontId="59" fillId="4" borderId="10" xfId="0" applyFont="1" applyFill="1" applyBorder="1" applyAlignment="1">
      <alignment/>
    </xf>
    <xf numFmtId="164" fontId="59" fillId="4" borderId="10" xfId="0" applyNumberFormat="1" applyFont="1" applyFill="1" applyBorder="1" applyAlignment="1">
      <alignment/>
    </xf>
    <xf numFmtId="0" fontId="57" fillId="4" borderId="10" xfId="0" applyFont="1" applyFill="1" applyBorder="1" applyAlignment="1">
      <alignment/>
    </xf>
    <xf numFmtId="164" fontId="57" fillId="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64" fontId="57" fillId="0" borderId="10" xfId="0" applyNumberFormat="1" applyFont="1" applyFill="1" applyBorder="1" applyAlignment="1">
      <alignment/>
    </xf>
    <xf numFmtId="0" fontId="55" fillId="0" borderId="10" xfId="0" applyFont="1" applyBorder="1" applyAlignment="1">
      <alignment/>
    </xf>
    <xf numFmtId="0" fontId="63" fillId="0" borderId="10" xfId="0" applyFont="1" applyBorder="1" applyAlignment="1">
      <alignment/>
    </xf>
    <xf numFmtId="164" fontId="63" fillId="0" borderId="10" xfId="0" applyNumberFormat="1" applyFont="1" applyBorder="1" applyAlignment="1">
      <alignment/>
    </xf>
    <xf numFmtId="0" fontId="51" fillId="0" borderId="10" xfId="0" applyFont="1" applyBorder="1" applyAlignment="1">
      <alignment/>
    </xf>
    <xf numFmtId="164" fontId="51" fillId="0" borderId="10" xfId="0" applyNumberFormat="1" applyFont="1" applyBorder="1" applyAlignment="1">
      <alignment horizontal="right"/>
    </xf>
    <xf numFmtId="164" fontId="51" fillId="0" borderId="10" xfId="0" applyNumberFormat="1" applyFont="1" applyFill="1" applyBorder="1" applyAlignment="1">
      <alignment horizontal="right"/>
    </xf>
    <xf numFmtId="164" fontId="52" fillId="0" borderId="10" xfId="0" applyNumberFormat="1" applyFont="1" applyBorder="1" applyAlignment="1">
      <alignment/>
    </xf>
    <xf numFmtId="164" fontId="52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4" fontId="0" fillId="0" borderId="10" xfId="0" applyNumberFormat="1" applyBorder="1" applyAlignment="1">
      <alignment/>
    </xf>
    <xf numFmtId="4" fontId="51" fillId="0" borderId="10" xfId="0" applyNumberFormat="1" applyFont="1" applyFill="1" applyBorder="1" applyAlignment="1">
      <alignment horizontal="right"/>
    </xf>
    <xf numFmtId="0" fontId="57" fillId="33" borderId="10" xfId="0" applyFont="1" applyFill="1" applyBorder="1" applyAlignment="1">
      <alignment vertical="center"/>
    </xf>
    <xf numFmtId="164" fontId="57" fillId="33" borderId="10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 wrapText="1"/>
    </xf>
    <xf numFmtId="0" fontId="56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/>
    </xf>
    <xf numFmtId="0" fontId="60" fillId="34" borderId="10" xfId="0" applyFont="1" applyFill="1" applyBorder="1" applyAlignment="1">
      <alignment/>
    </xf>
    <xf numFmtId="164" fontId="59" fillId="34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/>
    </xf>
    <xf numFmtId="0" fontId="60" fillId="0" borderId="10" xfId="0" applyFont="1" applyFill="1" applyBorder="1" applyAlignment="1">
      <alignment/>
    </xf>
    <xf numFmtId="164" fontId="60" fillId="0" borderId="10" xfId="0" applyNumberFormat="1" applyFont="1" applyFill="1" applyBorder="1" applyAlignment="1">
      <alignment horizontal="right"/>
    </xf>
    <xf numFmtId="0" fontId="61" fillId="4" borderId="10" xfId="0" applyFont="1" applyFill="1" applyBorder="1" applyAlignment="1">
      <alignment/>
    </xf>
    <xf numFmtId="0" fontId="52" fillId="4" borderId="10" xfId="0" applyFont="1" applyFill="1" applyBorder="1" applyAlignment="1">
      <alignment/>
    </xf>
    <xf numFmtId="164" fontId="61" fillId="4" borderId="10" xfId="0" applyNumberFormat="1" applyFont="1" applyFill="1" applyBorder="1" applyAlignment="1">
      <alignment horizontal="right"/>
    </xf>
    <xf numFmtId="0" fontId="61" fillId="0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164" fontId="52" fillId="0" borderId="10" xfId="0" applyNumberFormat="1" applyFont="1" applyFill="1" applyBorder="1" applyAlignment="1">
      <alignment horizontal="right"/>
    </xf>
    <xf numFmtId="0" fontId="55" fillId="0" borderId="10" xfId="0" applyFont="1" applyFill="1" applyBorder="1" applyAlignment="1">
      <alignment/>
    </xf>
    <xf numFmtId="164" fontId="55" fillId="0" borderId="10" xfId="0" applyNumberFormat="1" applyFont="1" applyFill="1" applyBorder="1" applyAlignment="1">
      <alignment/>
    </xf>
    <xf numFmtId="0" fontId="54" fillId="0" borderId="10" xfId="0" applyFont="1" applyFill="1" applyBorder="1" applyAlignment="1">
      <alignment/>
    </xf>
    <xf numFmtId="164" fontId="54" fillId="0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0" fontId="61" fillId="33" borderId="10" xfId="0" applyFont="1" applyFill="1" applyBorder="1" applyAlignment="1">
      <alignment/>
    </xf>
    <xf numFmtId="164" fontId="61" fillId="33" borderId="10" xfId="0" applyNumberFormat="1" applyFont="1" applyFill="1" applyBorder="1" applyAlignment="1">
      <alignment horizontal="right"/>
    </xf>
    <xf numFmtId="164" fontId="51" fillId="0" borderId="11" xfId="0" applyNumberFormat="1" applyFont="1" applyFill="1" applyBorder="1" applyAlignment="1">
      <alignment horizontal="right"/>
    </xf>
    <xf numFmtId="0" fontId="58" fillId="0" borderId="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03"/>
  <sheetViews>
    <sheetView tabSelected="1" zoomScalePageLayoutView="0" workbookViewId="0" topLeftCell="A14">
      <selection activeCell="F16" sqref="F16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6" width="23.7109375" style="0" customWidth="1"/>
    <col min="7" max="7" width="20.57421875" style="0" customWidth="1"/>
    <col min="8" max="8" width="23.7109375" style="0" customWidth="1"/>
    <col min="9" max="9" width="14.140625" style="0" customWidth="1"/>
    <col min="10" max="10" width="18.7109375" style="0" customWidth="1"/>
    <col min="11" max="11" width="15.140625" style="0" customWidth="1"/>
    <col min="12" max="12" width="19.421875" style="0" customWidth="1"/>
  </cols>
  <sheetData>
    <row r="2" spans="1:11" ht="20.25" customHeight="1">
      <c r="A2" s="90" t="s">
        <v>136</v>
      </c>
      <c r="B2" s="90"/>
      <c r="C2" s="90"/>
      <c r="D2" s="90"/>
      <c r="E2" s="90"/>
      <c r="F2" s="90"/>
      <c r="G2" s="90"/>
      <c r="H2" s="90"/>
      <c r="I2" s="36"/>
      <c r="J2" s="36"/>
      <c r="K2" s="36"/>
    </row>
    <row r="3" spans="1:11" ht="15">
      <c r="A3" s="3"/>
      <c r="B3" s="2"/>
      <c r="C3" s="2"/>
      <c r="D3" s="2"/>
      <c r="E3" s="2"/>
      <c r="F3" s="2"/>
      <c r="H3" s="1" t="s">
        <v>138</v>
      </c>
      <c r="J3" s="2"/>
      <c r="K3" s="2"/>
    </row>
    <row r="4" spans="1:11" ht="26.25">
      <c r="A4" s="6" t="s">
        <v>61</v>
      </c>
      <c r="B4" s="6" t="s">
        <v>99</v>
      </c>
      <c r="C4" s="6" t="s">
        <v>58</v>
      </c>
      <c r="D4" s="6" t="s">
        <v>75</v>
      </c>
      <c r="E4" s="6" t="str">
        <f>CONCATENATE("Naziv ",,D4)</f>
        <v>Naziv Konto 4. razina</v>
      </c>
      <c r="F4" s="37" t="s">
        <v>132</v>
      </c>
      <c r="G4" s="37" t="s">
        <v>133</v>
      </c>
      <c r="H4" s="37" t="s">
        <v>134</v>
      </c>
      <c r="J4" s="31"/>
      <c r="K4" s="31"/>
    </row>
    <row r="5" spans="1:11" ht="15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J5" s="32"/>
      <c r="K5" s="32"/>
    </row>
    <row r="6" spans="1:11" ht="23.25" customHeight="1">
      <c r="A6" s="38" t="s">
        <v>5</v>
      </c>
      <c r="B6" s="38" t="s">
        <v>83</v>
      </c>
      <c r="C6" s="38"/>
      <c r="D6" s="38"/>
      <c r="E6" s="38"/>
      <c r="F6" s="39">
        <f>SUBTOTAL(9,F7:F127)</f>
        <v>7817513.95</v>
      </c>
      <c r="G6" s="39">
        <f>SUBTOTAL(9,G7:G127)</f>
        <v>1438073.9823478658</v>
      </c>
      <c r="H6" s="39">
        <f>SUBTOTAL(9,H7:H127)</f>
        <v>1438737.5963899393</v>
      </c>
      <c r="J6" s="9"/>
      <c r="K6" s="10"/>
    </row>
    <row r="7" spans="1:11" ht="30" customHeight="1" hidden="1">
      <c r="A7" s="40"/>
      <c r="B7" s="40"/>
      <c r="C7" s="40"/>
      <c r="D7" s="40"/>
      <c r="E7" s="40"/>
      <c r="F7" s="41"/>
      <c r="G7" s="41"/>
      <c r="H7" s="41"/>
      <c r="J7" s="11"/>
      <c r="K7" s="12"/>
    </row>
    <row r="8" spans="1:11" ht="23.25" customHeight="1">
      <c r="A8" s="42"/>
      <c r="B8" s="43" t="s">
        <v>62</v>
      </c>
      <c r="C8" s="43" t="s">
        <v>94</v>
      </c>
      <c r="D8" s="43"/>
      <c r="E8" s="43"/>
      <c r="F8" s="44">
        <f>SUBTOTAL(9,F9:F43)</f>
        <v>1162507.46</v>
      </c>
      <c r="G8" s="44">
        <f>SUBTOTAL(9,G9:G43)</f>
        <v>1131640.4698387415</v>
      </c>
      <c r="H8" s="44">
        <f>SUBTOTAL(9,H9:H43)</f>
        <v>1132304.0838808147</v>
      </c>
      <c r="J8" s="15"/>
      <c r="K8" s="16"/>
    </row>
    <row r="9" spans="1:11" ht="30" customHeight="1" hidden="1">
      <c r="A9" s="42"/>
      <c r="B9" s="45"/>
      <c r="C9" s="45"/>
      <c r="D9" s="45"/>
      <c r="E9" s="45"/>
      <c r="F9" s="46"/>
      <c r="G9" s="47"/>
      <c r="H9" s="48"/>
      <c r="J9" s="9"/>
      <c r="K9" s="10"/>
    </row>
    <row r="10" spans="1:11" ht="15">
      <c r="A10" s="42"/>
      <c r="B10" s="42"/>
      <c r="C10" s="49" t="s">
        <v>1</v>
      </c>
      <c r="D10" s="49" t="s">
        <v>82</v>
      </c>
      <c r="E10" s="50"/>
      <c r="F10" s="51">
        <f>SUBTOTAL(9,F11:F42)</f>
        <v>1162507.46</v>
      </c>
      <c r="G10" s="51">
        <f>SUBTOTAL(9,G11:G42)</f>
        <v>1131640.4698387415</v>
      </c>
      <c r="H10" s="51">
        <f>SUBTOTAL(9,H11:H42)</f>
        <v>1132304.0838808147</v>
      </c>
      <c r="J10" s="17"/>
      <c r="K10" s="18"/>
    </row>
    <row r="11" spans="1:11" ht="15" hidden="1">
      <c r="A11" s="42"/>
      <c r="B11" s="42"/>
      <c r="C11" s="52"/>
      <c r="D11" s="52"/>
      <c r="E11" s="52"/>
      <c r="F11" s="53"/>
      <c r="G11" s="47"/>
      <c r="H11" s="54"/>
      <c r="J11" s="17"/>
      <c r="K11" s="18"/>
    </row>
    <row r="12" spans="1:11" ht="15">
      <c r="A12" s="42"/>
      <c r="B12" s="42"/>
      <c r="C12" s="52"/>
      <c r="D12" s="52" t="s">
        <v>6</v>
      </c>
      <c r="E12" s="52" t="s">
        <v>100</v>
      </c>
      <c r="F12" s="58">
        <v>544200.93</v>
      </c>
      <c r="G12" s="58">
        <v>518507.5306921494</v>
      </c>
      <c r="H12" s="58">
        <v>519038.42192580795</v>
      </c>
      <c r="J12" s="17"/>
      <c r="K12" s="18"/>
    </row>
    <row r="13" spans="1:11" ht="15">
      <c r="A13" s="42"/>
      <c r="B13" s="42"/>
      <c r="C13" s="52"/>
      <c r="D13" s="52" t="s">
        <v>7</v>
      </c>
      <c r="E13" s="52" t="s">
        <v>106</v>
      </c>
      <c r="F13" s="58">
        <v>2654.46</v>
      </c>
      <c r="G13" s="58">
        <v>2654.456168292521</v>
      </c>
      <c r="H13" s="58">
        <v>2654.456168292521</v>
      </c>
      <c r="J13" s="17"/>
      <c r="K13" s="18"/>
    </row>
    <row r="14" spans="1:11" ht="15">
      <c r="A14" s="42"/>
      <c r="B14" s="42"/>
      <c r="C14" s="52"/>
      <c r="D14" s="52" t="s">
        <v>8</v>
      </c>
      <c r="E14" s="52" t="s">
        <v>110</v>
      </c>
      <c r="F14" s="58">
        <v>796.34</v>
      </c>
      <c r="G14" s="58">
        <v>796.3368504877562</v>
      </c>
      <c r="H14" s="58">
        <v>796.3368504877562</v>
      </c>
      <c r="J14" s="17"/>
      <c r="K14" s="18"/>
    </row>
    <row r="15" spans="1:11" ht="15">
      <c r="A15" s="42"/>
      <c r="B15" s="42"/>
      <c r="C15" s="52"/>
      <c r="D15" s="52" t="s">
        <v>9</v>
      </c>
      <c r="E15" s="52" t="s">
        <v>86</v>
      </c>
      <c r="F15" s="58">
        <v>18581.19</v>
      </c>
      <c r="G15" s="58">
        <v>18581.193178047648</v>
      </c>
      <c r="H15" s="58">
        <v>18581.193178047648</v>
      </c>
      <c r="J15" s="17"/>
      <c r="K15" s="18"/>
    </row>
    <row r="16" spans="1:11" ht="15">
      <c r="A16" s="42"/>
      <c r="B16" s="42"/>
      <c r="C16" s="52"/>
      <c r="D16" s="52" t="s">
        <v>10</v>
      </c>
      <c r="E16" s="52" t="s">
        <v>103</v>
      </c>
      <c r="F16" s="58">
        <v>93744.84</v>
      </c>
      <c r="G16" s="58">
        <v>88571.25622138164</v>
      </c>
      <c r="H16" s="58">
        <v>88703.97902979626</v>
      </c>
      <c r="J16" s="17"/>
      <c r="K16" s="18"/>
    </row>
    <row r="17" spans="1:11" ht="15">
      <c r="A17" s="42"/>
      <c r="B17" s="42"/>
      <c r="C17" s="52"/>
      <c r="D17" s="52" t="s">
        <v>11</v>
      </c>
      <c r="E17" s="52" t="s">
        <v>93</v>
      </c>
      <c r="F17" s="58">
        <v>1061.78</v>
      </c>
      <c r="G17" s="58">
        <v>1061.7824673170085</v>
      </c>
      <c r="H17" s="58">
        <v>1061.7824673170085</v>
      </c>
      <c r="J17" s="17"/>
      <c r="K17" s="18"/>
    </row>
    <row r="18" spans="1:11" ht="15">
      <c r="A18" s="42"/>
      <c r="B18" s="42"/>
      <c r="C18" s="52"/>
      <c r="D18" s="52" t="s">
        <v>12</v>
      </c>
      <c r="E18" s="52" t="s">
        <v>125</v>
      </c>
      <c r="F18" s="58">
        <v>15926.74</v>
      </c>
      <c r="G18" s="58">
        <v>15926.737009755125</v>
      </c>
      <c r="H18" s="58">
        <v>15926.737009755125</v>
      </c>
      <c r="J18" s="17"/>
      <c r="K18" s="18"/>
    </row>
    <row r="19" spans="1:11" ht="15">
      <c r="A19" s="42"/>
      <c r="B19" s="42"/>
      <c r="C19" s="52"/>
      <c r="D19" s="52" t="s">
        <v>13</v>
      </c>
      <c r="E19" s="52" t="s">
        <v>113</v>
      </c>
      <c r="F19" s="58">
        <v>663.61</v>
      </c>
      <c r="G19" s="58">
        <v>663.6140420731302</v>
      </c>
      <c r="H19" s="58">
        <v>663.6140420731302</v>
      </c>
      <c r="J19" s="17"/>
      <c r="K19" s="18"/>
    </row>
    <row r="20" spans="1:11" ht="15">
      <c r="A20" s="42"/>
      <c r="B20" s="42"/>
      <c r="C20" s="52"/>
      <c r="D20" s="52" t="s">
        <v>14</v>
      </c>
      <c r="E20" s="52" t="s">
        <v>115</v>
      </c>
      <c r="F20" s="58">
        <v>265.45</v>
      </c>
      <c r="G20" s="58">
        <v>265.4456168292521</v>
      </c>
      <c r="H20" s="58">
        <v>265.4456168292521</v>
      </c>
      <c r="J20" s="17"/>
      <c r="K20" s="18"/>
    </row>
    <row r="21" spans="1:11" ht="15">
      <c r="A21" s="42"/>
      <c r="B21" s="42"/>
      <c r="C21" s="52"/>
      <c r="D21" s="52" t="s">
        <v>15</v>
      </c>
      <c r="E21" s="52" t="s">
        <v>104</v>
      </c>
      <c r="F21" s="58">
        <v>8626.98</v>
      </c>
      <c r="G21" s="58">
        <v>9954.210631096954</v>
      </c>
      <c r="H21" s="58">
        <v>9954.210631096954</v>
      </c>
      <c r="J21" s="17"/>
      <c r="K21" s="18"/>
    </row>
    <row r="22" spans="1:11" ht="15">
      <c r="A22" s="42"/>
      <c r="B22" s="42"/>
      <c r="C22" s="52"/>
      <c r="D22" s="52" t="s">
        <v>17</v>
      </c>
      <c r="E22" s="52" t="s">
        <v>60</v>
      </c>
      <c r="F22" s="58">
        <v>106178.25</v>
      </c>
      <c r="G22" s="58">
        <v>109496.31694206649</v>
      </c>
      <c r="H22" s="58">
        <v>109496.31694206649</v>
      </c>
      <c r="J22" s="17"/>
      <c r="K22" s="18"/>
    </row>
    <row r="23" spans="1:11" ht="15">
      <c r="A23" s="42"/>
      <c r="B23" s="42"/>
      <c r="C23" s="52"/>
      <c r="D23" s="52" t="s">
        <v>18</v>
      </c>
      <c r="E23" s="52" t="s">
        <v>126</v>
      </c>
      <c r="F23" s="58">
        <v>5043.47</v>
      </c>
      <c r="G23" s="58">
        <v>6370.69480390205</v>
      </c>
      <c r="H23" s="58">
        <v>6370.69480390205</v>
      </c>
      <c r="J23" s="17"/>
      <c r="K23" s="18"/>
    </row>
    <row r="24" spans="1:11" ht="15">
      <c r="A24" s="42"/>
      <c r="B24" s="42"/>
      <c r="C24" s="52"/>
      <c r="D24" s="52" t="s">
        <v>19</v>
      </c>
      <c r="E24" s="52" t="s">
        <v>85</v>
      </c>
      <c r="F24" s="58">
        <v>1327.23</v>
      </c>
      <c r="G24" s="58">
        <v>1327.2280841462605</v>
      </c>
      <c r="H24" s="58">
        <v>1327.2280841462605</v>
      </c>
      <c r="J24" s="17"/>
      <c r="K24" s="18"/>
    </row>
    <row r="25" spans="1:11" ht="15">
      <c r="A25" s="42"/>
      <c r="B25" s="42"/>
      <c r="C25" s="52"/>
      <c r="D25" s="52" t="s">
        <v>20</v>
      </c>
      <c r="E25" s="52" t="s">
        <v>116</v>
      </c>
      <c r="F25" s="58">
        <v>418.08</v>
      </c>
      <c r="G25" s="58">
        <v>418.07684650607206</v>
      </c>
      <c r="H25" s="58">
        <v>418.07684650607206</v>
      </c>
      <c r="J25" s="17"/>
      <c r="K25" s="18"/>
    </row>
    <row r="26" spans="1:11" ht="15">
      <c r="A26" s="42"/>
      <c r="B26" s="42"/>
      <c r="C26" s="52"/>
      <c r="D26" s="52" t="s">
        <v>21</v>
      </c>
      <c r="E26" s="52" t="s">
        <v>114</v>
      </c>
      <c r="F26" s="58">
        <v>8228.81</v>
      </c>
      <c r="G26" s="58">
        <v>8228.814121706815</v>
      </c>
      <c r="H26" s="58">
        <v>8228.814121706815</v>
      </c>
      <c r="J26" s="17"/>
      <c r="K26" s="18"/>
    </row>
    <row r="27" spans="1:11" ht="15">
      <c r="A27" s="42"/>
      <c r="B27" s="42"/>
      <c r="C27" s="52"/>
      <c r="D27" s="52" t="s">
        <v>22</v>
      </c>
      <c r="E27" s="52" t="s">
        <v>118</v>
      </c>
      <c r="F27" s="58">
        <v>19642.98</v>
      </c>
      <c r="G27" s="58">
        <v>19642.975645364655</v>
      </c>
      <c r="H27" s="58">
        <v>19642.975645364655</v>
      </c>
      <c r="J27" s="17"/>
      <c r="K27" s="18"/>
    </row>
    <row r="28" spans="1:11" ht="15">
      <c r="A28" s="42"/>
      <c r="B28" s="42"/>
      <c r="C28" s="52"/>
      <c r="D28" s="52" t="s">
        <v>23</v>
      </c>
      <c r="E28" s="52" t="s">
        <v>112</v>
      </c>
      <c r="F28" s="58">
        <v>2057.2</v>
      </c>
      <c r="G28" s="58">
        <v>2057.2035304267038</v>
      </c>
      <c r="H28" s="58">
        <v>2057.2035304267038</v>
      </c>
      <c r="J28" s="17"/>
      <c r="K28" s="18"/>
    </row>
    <row r="29" spans="1:11" ht="15">
      <c r="A29" s="42"/>
      <c r="B29" s="42"/>
      <c r="C29" s="52"/>
      <c r="D29" s="52" t="s">
        <v>24</v>
      </c>
      <c r="E29" s="52" t="s">
        <v>76</v>
      </c>
      <c r="F29" s="58">
        <v>8162.45</v>
      </c>
      <c r="G29" s="58">
        <v>8162.452717499502</v>
      </c>
      <c r="H29" s="58">
        <v>8162.452717499502</v>
      </c>
      <c r="J29" s="17"/>
      <c r="K29" s="18"/>
    </row>
    <row r="30" spans="1:11" ht="15">
      <c r="A30" s="42"/>
      <c r="B30" s="42"/>
      <c r="C30" s="52"/>
      <c r="D30" s="52" t="s">
        <v>25</v>
      </c>
      <c r="E30" s="52" t="s">
        <v>81</v>
      </c>
      <c r="F30" s="58">
        <v>98878.49</v>
      </c>
      <c r="G30" s="58">
        <v>98878.4922688964</v>
      </c>
      <c r="H30" s="58">
        <v>98878.4922688964</v>
      </c>
      <c r="J30" s="17"/>
      <c r="K30" s="18"/>
    </row>
    <row r="31" spans="1:11" ht="15">
      <c r="A31" s="42"/>
      <c r="B31" s="42"/>
      <c r="C31" s="52"/>
      <c r="D31" s="52" t="s">
        <v>26</v>
      </c>
      <c r="E31" s="52" t="s">
        <v>89</v>
      </c>
      <c r="F31" s="58">
        <v>2941.14</v>
      </c>
      <c r="G31" s="58">
        <v>2941.137434468113</v>
      </c>
      <c r="H31" s="58">
        <v>2941.137434468113</v>
      </c>
      <c r="J31" s="17"/>
      <c r="K31" s="18"/>
    </row>
    <row r="32" spans="1:11" ht="15">
      <c r="A32" s="42"/>
      <c r="B32" s="42"/>
      <c r="C32" s="52"/>
      <c r="D32" s="57" t="s">
        <v>27</v>
      </c>
      <c r="E32" s="57" t="s">
        <v>87</v>
      </c>
      <c r="F32" s="58">
        <v>15926.74</v>
      </c>
      <c r="G32" s="58">
        <v>15926.737009755125</v>
      </c>
      <c r="H32" s="58">
        <v>15926.737009755125</v>
      </c>
      <c r="J32" s="17"/>
      <c r="K32" s="18"/>
    </row>
    <row r="33" spans="1:11" ht="15">
      <c r="A33" s="42"/>
      <c r="B33" s="42"/>
      <c r="C33" s="52"/>
      <c r="D33" s="57" t="s">
        <v>28</v>
      </c>
      <c r="E33" s="57" t="s">
        <v>88</v>
      </c>
      <c r="F33" s="58">
        <v>13405</v>
      </c>
      <c r="G33" s="58">
        <v>13405.003649877232</v>
      </c>
      <c r="H33" s="58">
        <v>13405.003649877232</v>
      </c>
      <c r="J33" s="17"/>
      <c r="K33" s="18"/>
    </row>
    <row r="34" spans="1:11" ht="15">
      <c r="A34" s="42"/>
      <c r="B34" s="42"/>
      <c r="C34" s="52"/>
      <c r="D34" s="57" t="s">
        <v>29</v>
      </c>
      <c r="E34" s="57" t="s">
        <v>71</v>
      </c>
      <c r="F34" s="58">
        <v>179175.79</v>
      </c>
      <c r="G34" s="58">
        <v>179175.79135974517</v>
      </c>
      <c r="H34" s="58">
        <v>179175.79135974517</v>
      </c>
      <c r="J34" s="17"/>
      <c r="K34" s="18"/>
    </row>
    <row r="35" spans="1:11" ht="15">
      <c r="A35" s="42"/>
      <c r="B35" s="42"/>
      <c r="C35" s="52"/>
      <c r="D35" s="57" t="s">
        <v>30</v>
      </c>
      <c r="E35" s="57" t="s">
        <v>78</v>
      </c>
      <c r="F35" s="58">
        <v>5574.36</v>
      </c>
      <c r="G35" s="58">
        <v>5574.357953414294</v>
      </c>
      <c r="H35" s="58">
        <v>5574.357953414294</v>
      </c>
      <c r="J35" s="17"/>
      <c r="K35" s="18"/>
    </row>
    <row r="36" spans="1:11" ht="15">
      <c r="A36" s="42"/>
      <c r="B36" s="42"/>
      <c r="C36" s="52"/>
      <c r="D36" s="52" t="s">
        <v>32</v>
      </c>
      <c r="E36" s="52" t="s">
        <v>90</v>
      </c>
      <c r="F36" s="58">
        <v>663.61</v>
      </c>
      <c r="G36" s="58">
        <v>663.6140420731302</v>
      </c>
      <c r="H36" s="58">
        <v>663.6140420731302</v>
      </c>
      <c r="J36" s="17"/>
      <c r="K36" s="18"/>
    </row>
    <row r="37" spans="1:11" ht="15">
      <c r="A37" s="42"/>
      <c r="B37" s="42"/>
      <c r="C37" s="52"/>
      <c r="D37" s="52" t="s">
        <v>33</v>
      </c>
      <c r="E37" s="52" t="s">
        <v>79</v>
      </c>
      <c r="F37" s="58">
        <v>1526.31</v>
      </c>
      <c r="G37" s="58">
        <v>1526.3122967681995</v>
      </c>
      <c r="H37" s="58">
        <v>1526.3122967681995</v>
      </c>
      <c r="J37" s="17"/>
      <c r="K37" s="18"/>
    </row>
    <row r="38" spans="1:11" ht="15">
      <c r="A38" s="42"/>
      <c r="B38" s="42"/>
      <c r="C38" s="52"/>
      <c r="D38" s="52" t="s">
        <v>34</v>
      </c>
      <c r="E38" s="52" t="s">
        <v>108</v>
      </c>
      <c r="F38" s="58">
        <v>2654.46</v>
      </c>
      <c r="G38" s="58">
        <v>0</v>
      </c>
      <c r="H38" s="58">
        <v>0</v>
      </c>
      <c r="J38" s="17"/>
      <c r="K38" s="18"/>
    </row>
    <row r="39" spans="1:11" ht="15">
      <c r="A39" s="42"/>
      <c r="B39" s="42"/>
      <c r="C39" s="52"/>
      <c r="D39" s="52" t="s">
        <v>35</v>
      </c>
      <c r="E39" s="52" t="s">
        <v>97</v>
      </c>
      <c r="F39" s="58">
        <v>132.72</v>
      </c>
      <c r="G39" s="58">
        <v>132.72280841462606</v>
      </c>
      <c r="H39" s="58">
        <v>132.72280841462606</v>
      </c>
      <c r="J39" s="17"/>
      <c r="K39" s="18"/>
    </row>
    <row r="40" spans="1:11" ht="15">
      <c r="A40" s="42"/>
      <c r="B40" s="42"/>
      <c r="C40" s="52"/>
      <c r="D40" s="52" t="s">
        <v>36</v>
      </c>
      <c r="E40" s="52" t="s">
        <v>102</v>
      </c>
      <c r="F40" s="58">
        <v>729.98</v>
      </c>
      <c r="G40" s="58">
        <v>729.9754462804433</v>
      </c>
      <c r="H40" s="58">
        <v>729.9754462804433</v>
      </c>
      <c r="J40" s="17"/>
      <c r="K40" s="18"/>
    </row>
    <row r="41" spans="1:11" ht="15">
      <c r="A41" s="42"/>
      <c r="B41" s="42"/>
      <c r="C41" s="52"/>
      <c r="D41" s="52" t="s">
        <v>38</v>
      </c>
      <c r="E41" s="52" t="s">
        <v>74</v>
      </c>
      <c r="F41" s="58">
        <v>3318.07</v>
      </c>
      <c r="G41" s="58">
        <v>0</v>
      </c>
      <c r="H41" s="58">
        <v>0</v>
      </c>
      <c r="J41" s="17"/>
      <c r="K41" s="18"/>
    </row>
    <row r="42" spans="1:11" ht="15" hidden="1">
      <c r="A42" s="42"/>
      <c r="B42" s="42"/>
      <c r="C42" s="52">
        <v>3</v>
      </c>
      <c r="D42" s="52"/>
      <c r="E42" s="52"/>
      <c r="F42" s="53"/>
      <c r="G42" s="47"/>
      <c r="H42" s="54"/>
      <c r="J42" s="17"/>
      <c r="K42" s="18"/>
    </row>
    <row r="43" spans="1:11" ht="19.5" customHeight="1" hidden="1">
      <c r="A43" s="42"/>
      <c r="B43" s="42"/>
      <c r="C43" s="42">
        <v>2</v>
      </c>
      <c r="D43" s="42"/>
      <c r="E43" s="42"/>
      <c r="F43" s="55"/>
      <c r="G43" s="47"/>
      <c r="H43" s="56"/>
      <c r="J43" s="19"/>
      <c r="K43" s="20"/>
    </row>
    <row r="44" spans="1:11" ht="23.25" customHeight="1">
      <c r="A44" s="42"/>
      <c r="B44" s="43" t="s">
        <v>63</v>
      </c>
      <c r="C44" s="43" t="s">
        <v>95</v>
      </c>
      <c r="D44" s="43"/>
      <c r="E44" s="43"/>
      <c r="F44" s="44">
        <f>SUBTOTAL(9,F45:F65)</f>
        <v>322051.91</v>
      </c>
      <c r="G44" s="44">
        <f>SUBTOTAL(9,G45:G65)</f>
        <v>275598.911672971</v>
      </c>
      <c r="H44" s="44">
        <f>SUBTOTAL(9,H45:H65)</f>
        <v>275598.911672971</v>
      </c>
      <c r="J44" s="15"/>
      <c r="K44" s="16"/>
    </row>
    <row r="45" spans="1:11" ht="30" customHeight="1" hidden="1">
      <c r="A45" s="42"/>
      <c r="B45" s="45"/>
      <c r="C45" s="45"/>
      <c r="D45" s="45"/>
      <c r="E45" s="45"/>
      <c r="F45" s="46"/>
      <c r="G45" s="47"/>
      <c r="H45" s="48"/>
      <c r="J45" s="9"/>
      <c r="K45" s="10"/>
    </row>
    <row r="46" spans="1:11" ht="15">
      <c r="A46" s="42"/>
      <c r="B46" s="42"/>
      <c r="C46" s="49" t="s">
        <v>1</v>
      </c>
      <c r="D46" s="49" t="s">
        <v>82</v>
      </c>
      <c r="E46" s="50"/>
      <c r="F46" s="51">
        <f>SUBTOTAL(9,F47:F64)</f>
        <v>322051.91</v>
      </c>
      <c r="G46" s="51">
        <f>SUBTOTAL(9,G47:G64)</f>
        <v>275598.911672971</v>
      </c>
      <c r="H46" s="51">
        <f>SUBTOTAL(9,H47:H64)</f>
        <v>275598.911672971</v>
      </c>
      <c r="J46" s="17"/>
      <c r="K46" s="18"/>
    </row>
    <row r="47" spans="1:11" ht="15" hidden="1">
      <c r="A47" s="42"/>
      <c r="B47" s="42"/>
      <c r="C47" s="52"/>
      <c r="D47" s="52"/>
      <c r="E47" s="52"/>
      <c r="F47" s="53"/>
      <c r="G47" s="47"/>
      <c r="H47" s="54"/>
      <c r="J47" s="17"/>
      <c r="K47" s="18"/>
    </row>
    <row r="48" spans="1:11" ht="15">
      <c r="A48" s="42"/>
      <c r="B48" s="42"/>
      <c r="C48" s="52"/>
      <c r="D48" s="57" t="s">
        <v>11</v>
      </c>
      <c r="E48" s="57" t="s">
        <v>93</v>
      </c>
      <c r="F48" s="54">
        <v>6025.62</v>
      </c>
      <c r="G48" s="58">
        <v>4844.382507133851</v>
      </c>
      <c r="H48" s="59">
        <v>4844.382507133851</v>
      </c>
      <c r="I48" s="34"/>
      <c r="J48" s="17"/>
      <c r="K48" s="18"/>
    </row>
    <row r="49" spans="1:11" ht="15">
      <c r="A49" s="42"/>
      <c r="B49" s="42"/>
      <c r="C49" s="52"/>
      <c r="D49" s="57" t="s">
        <v>14</v>
      </c>
      <c r="E49" s="57" t="s">
        <v>115</v>
      </c>
      <c r="F49" s="54">
        <v>411.44</v>
      </c>
      <c r="G49" s="58">
        <v>0</v>
      </c>
      <c r="H49" s="59">
        <v>0</v>
      </c>
      <c r="J49" s="17"/>
      <c r="K49" s="18"/>
    </row>
    <row r="50" spans="1:11" ht="15">
      <c r="A50" s="42"/>
      <c r="B50" s="42"/>
      <c r="C50" s="52"/>
      <c r="D50" s="57" t="s">
        <v>15</v>
      </c>
      <c r="E50" s="57" t="s">
        <v>104</v>
      </c>
      <c r="F50" s="54">
        <v>7060.72</v>
      </c>
      <c r="G50" s="88">
        <v>6397.106642776561</v>
      </c>
      <c r="H50" s="88">
        <v>6397.106642776561</v>
      </c>
      <c r="I50" s="34"/>
      <c r="J50" s="17"/>
      <c r="K50" s="18"/>
    </row>
    <row r="51" spans="1:11" ht="15">
      <c r="A51" s="42"/>
      <c r="B51" s="42"/>
      <c r="C51" s="52"/>
      <c r="D51" s="57" t="s">
        <v>16</v>
      </c>
      <c r="E51" s="57" t="s">
        <v>80</v>
      </c>
      <c r="F51" s="54">
        <v>4645.3</v>
      </c>
      <c r="G51" s="88">
        <v>0</v>
      </c>
      <c r="H51" s="59">
        <v>0</v>
      </c>
      <c r="J51" s="17"/>
      <c r="K51" s="18"/>
    </row>
    <row r="52" spans="1:11" ht="15">
      <c r="A52" s="42"/>
      <c r="B52" s="42"/>
      <c r="C52" s="52"/>
      <c r="D52" s="57" t="s">
        <v>18</v>
      </c>
      <c r="E52" s="57" t="s">
        <v>126</v>
      </c>
      <c r="F52" s="54">
        <v>19908.42</v>
      </c>
      <c r="G52" s="88">
        <v>19908.421262193908</v>
      </c>
      <c r="H52" s="59">
        <v>19908.421262193908</v>
      </c>
      <c r="J52" s="17"/>
      <c r="K52" s="18"/>
    </row>
    <row r="53" spans="1:11" ht="15">
      <c r="A53" s="42"/>
      <c r="B53" s="42"/>
      <c r="C53" s="52"/>
      <c r="D53" s="57" t="s">
        <v>19</v>
      </c>
      <c r="E53" s="57" t="s">
        <v>85</v>
      </c>
      <c r="F53" s="54">
        <v>3335.46</v>
      </c>
      <c r="G53" s="88">
        <v>3335.456898267967</v>
      </c>
      <c r="H53" s="88">
        <v>3335.456898267967</v>
      </c>
      <c r="J53" s="17"/>
      <c r="K53" s="18"/>
    </row>
    <row r="54" spans="1:11" ht="15">
      <c r="A54" s="42"/>
      <c r="B54" s="42"/>
      <c r="C54" s="52"/>
      <c r="D54" s="57" t="s">
        <v>21</v>
      </c>
      <c r="E54" s="57" t="s">
        <v>114</v>
      </c>
      <c r="F54" s="54">
        <v>530.89</v>
      </c>
      <c r="G54" s="88">
        <v>0</v>
      </c>
      <c r="H54" s="59">
        <v>0</v>
      </c>
      <c r="J54" s="17"/>
      <c r="K54" s="18"/>
    </row>
    <row r="55" spans="1:11" ht="15">
      <c r="A55" s="42"/>
      <c r="B55" s="42"/>
      <c r="C55" s="52"/>
      <c r="D55" s="57" t="s">
        <v>22</v>
      </c>
      <c r="E55" s="57" t="s">
        <v>118</v>
      </c>
      <c r="F55" s="54">
        <v>27208.18</v>
      </c>
      <c r="G55" s="88">
        <v>26544.56168292521</v>
      </c>
      <c r="H55" s="59">
        <v>26544.56168292521</v>
      </c>
      <c r="J55" s="17"/>
      <c r="K55" s="18"/>
    </row>
    <row r="56" spans="1:11" ht="15">
      <c r="A56" s="42"/>
      <c r="B56" s="42"/>
      <c r="C56" s="52"/>
      <c r="D56" s="57" t="s">
        <v>23</v>
      </c>
      <c r="E56" s="57" t="s">
        <v>112</v>
      </c>
      <c r="F56" s="54">
        <v>1990.84</v>
      </c>
      <c r="G56" s="88">
        <v>0</v>
      </c>
      <c r="H56" s="59">
        <v>0</v>
      </c>
      <c r="J56" s="17"/>
      <c r="K56" s="18"/>
    </row>
    <row r="57" spans="1:11" ht="15">
      <c r="A57" s="42"/>
      <c r="B57" s="42"/>
      <c r="C57" s="52"/>
      <c r="D57" s="57" t="s">
        <v>27</v>
      </c>
      <c r="E57" s="57" t="s">
        <v>87</v>
      </c>
      <c r="F57" s="54">
        <v>47730.44</v>
      </c>
      <c r="G57" s="88">
        <v>37245.33811135443</v>
      </c>
      <c r="H57" s="59">
        <v>37245.33811135443</v>
      </c>
      <c r="I57" s="34"/>
      <c r="J57" s="17"/>
      <c r="K57" s="18"/>
    </row>
    <row r="58" spans="1:11" ht="15">
      <c r="A58" s="42"/>
      <c r="B58" s="42"/>
      <c r="C58" s="52"/>
      <c r="D58" s="57" t="s">
        <v>29</v>
      </c>
      <c r="E58" s="57" t="s">
        <v>71</v>
      </c>
      <c r="F58" s="54">
        <v>28927.22</v>
      </c>
      <c r="G58" s="88">
        <v>6364.338708607074</v>
      </c>
      <c r="H58" s="88">
        <v>6364.338708607074</v>
      </c>
      <c r="I58" s="34"/>
      <c r="J58" s="17"/>
      <c r="K58" s="18"/>
    </row>
    <row r="59" spans="1:11" ht="15">
      <c r="A59" s="42"/>
      <c r="B59" s="42"/>
      <c r="C59" s="52"/>
      <c r="D59" s="57" t="s">
        <v>30</v>
      </c>
      <c r="E59" s="57" t="s">
        <v>78</v>
      </c>
      <c r="F59" s="54">
        <v>663.61</v>
      </c>
      <c r="G59" s="88">
        <v>0</v>
      </c>
      <c r="H59" s="59">
        <v>0</v>
      </c>
      <c r="J59" s="17"/>
      <c r="K59" s="18"/>
    </row>
    <row r="60" spans="1:11" ht="15">
      <c r="A60" s="42"/>
      <c r="B60" s="42"/>
      <c r="C60" s="52"/>
      <c r="D60" s="57" t="s">
        <v>33</v>
      </c>
      <c r="E60" s="57" t="s">
        <v>79</v>
      </c>
      <c r="F60" s="54">
        <v>2654.46</v>
      </c>
      <c r="G60" s="88">
        <v>0</v>
      </c>
      <c r="H60" s="59">
        <v>0</v>
      </c>
      <c r="J60" s="17"/>
      <c r="K60" s="18"/>
    </row>
    <row r="61" spans="1:11" ht="15">
      <c r="A61" s="42"/>
      <c r="B61" s="42"/>
      <c r="C61" s="52"/>
      <c r="D61" s="57" t="s">
        <v>40</v>
      </c>
      <c r="E61" s="57" t="s">
        <v>68</v>
      </c>
      <c r="F61" s="54">
        <v>85183.06</v>
      </c>
      <c r="G61" s="88">
        <v>85183.06456964629</v>
      </c>
      <c r="H61" s="54">
        <v>85183.06456964629</v>
      </c>
      <c r="J61" s="17"/>
      <c r="K61" s="18"/>
    </row>
    <row r="62" spans="1:11" ht="15">
      <c r="A62" s="42"/>
      <c r="B62" s="42"/>
      <c r="C62" s="52"/>
      <c r="D62" s="57" t="s">
        <v>41</v>
      </c>
      <c r="E62" s="57" t="s">
        <v>109</v>
      </c>
      <c r="F62" s="54">
        <v>10575.22</v>
      </c>
      <c r="G62" s="88">
        <v>10575.215342756654</v>
      </c>
      <c r="H62" s="54">
        <v>10575.215342756654</v>
      </c>
      <c r="J62" s="17"/>
      <c r="K62" s="18"/>
    </row>
    <row r="63" spans="1:11" ht="15">
      <c r="A63" s="42"/>
      <c r="B63" s="42"/>
      <c r="C63" s="52"/>
      <c r="D63" s="57" t="s">
        <v>46</v>
      </c>
      <c r="E63" s="57" t="s">
        <v>117</v>
      </c>
      <c r="F63" s="54">
        <v>75201.03</v>
      </c>
      <c r="G63" s="88">
        <v>75201.02594730904</v>
      </c>
      <c r="H63" s="88">
        <v>75201.02594730904</v>
      </c>
      <c r="J63" s="17"/>
      <c r="K63" s="18"/>
    </row>
    <row r="64" spans="1:11" ht="15" hidden="1">
      <c r="A64" s="42"/>
      <c r="B64" s="42"/>
      <c r="C64" s="52">
        <v>3</v>
      </c>
      <c r="D64" s="52"/>
      <c r="E64" s="52"/>
      <c r="F64" s="53"/>
      <c r="G64" s="47"/>
      <c r="H64" s="54"/>
      <c r="J64" s="17"/>
      <c r="K64" s="18"/>
    </row>
    <row r="65" spans="1:11" ht="19.5" customHeight="1" hidden="1">
      <c r="A65" s="42"/>
      <c r="B65" s="42"/>
      <c r="C65" s="42">
        <v>2</v>
      </c>
      <c r="D65" s="42"/>
      <c r="E65" s="42"/>
      <c r="F65" s="55"/>
      <c r="G65" s="47"/>
      <c r="H65" s="56"/>
      <c r="J65" s="19"/>
      <c r="K65" s="20"/>
    </row>
    <row r="66" spans="1:11" ht="23.25" customHeight="1">
      <c r="A66" s="42"/>
      <c r="B66" s="43" t="s">
        <v>64</v>
      </c>
      <c r="C66" s="43" t="s">
        <v>96</v>
      </c>
      <c r="D66" s="43"/>
      <c r="E66" s="43"/>
      <c r="F66" s="44">
        <f>SUBTOTAL(9,F67:F97)</f>
        <v>20786.47000000001</v>
      </c>
      <c r="G66" s="44">
        <f>SUBTOTAL(9,G67:G97)</f>
        <v>18056.712456035573</v>
      </c>
      <c r="H66" s="44">
        <f>SUBTOTAL(9,H67:H97)</f>
        <v>18056.712456035573</v>
      </c>
      <c r="J66" s="15"/>
      <c r="K66" s="16"/>
    </row>
    <row r="67" spans="1:11" ht="30" customHeight="1" hidden="1">
      <c r="A67" s="42"/>
      <c r="B67" s="45"/>
      <c r="C67" s="45"/>
      <c r="D67" s="45"/>
      <c r="E67" s="45"/>
      <c r="F67" s="46"/>
      <c r="G67" s="47"/>
      <c r="H67" s="48"/>
      <c r="J67" s="9"/>
      <c r="K67" s="10"/>
    </row>
    <row r="68" spans="1:11" ht="15">
      <c r="A68" s="42"/>
      <c r="B68" s="42"/>
      <c r="C68" s="49" t="s">
        <v>2</v>
      </c>
      <c r="D68" s="49" t="s">
        <v>77</v>
      </c>
      <c r="E68" s="50"/>
      <c r="F68" s="51">
        <f>SUBTOTAL(9,F69:F87)</f>
        <v>18397.47000000001</v>
      </c>
      <c r="G68" s="51">
        <f>SUBTOTAL(9,G69:G87)</f>
        <v>15667.701904572303</v>
      </c>
      <c r="H68" s="51">
        <f>SUBTOTAL(9,H69:H87)</f>
        <v>15667.701904572303</v>
      </c>
      <c r="J68" s="17"/>
      <c r="K68" s="18"/>
    </row>
    <row r="69" spans="1:11" ht="15" hidden="1">
      <c r="A69" s="42"/>
      <c r="B69" s="42"/>
      <c r="C69" s="52"/>
      <c r="D69" s="52"/>
      <c r="E69" s="52"/>
      <c r="F69" s="53"/>
      <c r="G69" s="47"/>
      <c r="H69" s="54"/>
      <c r="J69" s="17"/>
      <c r="K69" s="18"/>
    </row>
    <row r="70" spans="1:11" ht="15">
      <c r="A70" s="42"/>
      <c r="B70" s="42"/>
      <c r="C70" s="52"/>
      <c r="D70" s="52" t="s">
        <v>9</v>
      </c>
      <c r="E70" s="52" t="s">
        <v>86</v>
      </c>
      <c r="F70" s="53">
        <v>5308.91</v>
      </c>
      <c r="G70" s="58">
        <v>5308.912336585042</v>
      </c>
      <c r="H70" s="53">
        <v>5308.912336585042</v>
      </c>
      <c r="J70" s="17"/>
      <c r="K70" s="18"/>
    </row>
    <row r="71" spans="1:11" ht="15">
      <c r="A71" s="42"/>
      <c r="B71" s="42"/>
      <c r="C71" s="52"/>
      <c r="D71" s="52" t="s">
        <v>15</v>
      </c>
      <c r="E71" s="52" t="s">
        <v>104</v>
      </c>
      <c r="F71" s="53">
        <v>199.08</v>
      </c>
      <c r="G71" s="58">
        <v>199.08421262193906</v>
      </c>
      <c r="H71" s="53">
        <v>199.08421262193906</v>
      </c>
      <c r="J71" s="17"/>
      <c r="K71" s="18"/>
    </row>
    <row r="72" spans="1:11" ht="15">
      <c r="A72" s="42"/>
      <c r="B72" s="42"/>
      <c r="C72" s="52"/>
      <c r="D72" s="52" t="s">
        <v>16</v>
      </c>
      <c r="E72" s="52" t="s">
        <v>80</v>
      </c>
      <c r="F72" s="53">
        <v>99.54</v>
      </c>
      <c r="G72" s="58">
        <v>99.54210631096953</v>
      </c>
      <c r="H72" s="53">
        <v>99.54210631096953</v>
      </c>
      <c r="J72" s="17"/>
      <c r="K72" s="18"/>
    </row>
    <row r="73" spans="1:11" ht="15">
      <c r="A73" s="42"/>
      <c r="B73" s="42"/>
      <c r="C73" s="52"/>
      <c r="D73" s="52" t="s">
        <v>17</v>
      </c>
      <c r="E73" s="52" t="s">
        <v>60</v>
      </c>
      <c r="F73" s="53">
        <v>53.09</v>
      </c>
      <c r="G73" s="58">
        <v>53.08912336585042</v>
      </c>
      <c r="H73" s="53">
        <v>53.08912336585042</v>
      </c>
      <c r="J73" s="17"/>
      <c r="K73" s="18"/>
    </row>
    <row r="74" spans="1:11" ht="15">
      <c r="A74" s="42"/>
      <c r="B74" s="42"/>
      <c r="C74" s="52"/>
      <c r="D74" s="52" t="s">
        <v>20</v>
      </c>
      <c r="E74" s="52" t="s">
        <v>116</v>
      </c>
      <c r="F74" s="53">
        <v>13.27</v>
      </c>
      <c r="G74" s="58">
        <v>13.272280841462605</v>
      </c>
      <c r="H74" s="53">
        <v>13.272280841462605</v>
      </c>
      <c r="J74" s="17"/>
      <c r="K74" s="18"/>
    </row>
    <row r="75" spans="1:11" ht="15">
      <c r="A75" s="42"/>
      <c r="B75" s="42"/>
      <c r="C75" s="52"/>
      <c r="D75" s="52" t="s">
        <v>21</v>
      </c>
      <c r="E75" s="52" t="s">
        <v>114</v>
      </c>
      <c r="F75" s="53">
        <v>132.72</v>
      </c>
      <c r="G75" s="58">
        <v>132.72280841462606</v>
      </c>
      <c r="H75" s="53">
        <v>132.72280841462606</v>
      </c>
      <c r="J75" s="17"/>
      <c r="K75" s="18"/>
    </row>
    <row r="76" spans="1:11" ht="15">
      <c r="A76" s="42"/>
      <c r="B76" s="42"/>
      <c r="C76" s="52"/>
      <c r="D76" s="52" t="s">
        <v>22</v>
      </c>
      <c r="E76" s="52" t="s">
        <v>118</v>
      </c>
      <c r="F76" s="53">
        <v>192.45</v>
      </c>
      <c r="G76" s="58">
        <v>192.44807220120776</v>
      </c>
      <c r="H76" s="53">
        <v>192.44807220120776</v>
      </c>
      <c r="J76" s="17"/>
      <c r="K76" s="18"/>
    </row>
    <row r="77" spans="1:11" ht="15">
      <c r="A77" s="42"/>
      <c r="B77" s="42"/>
      <c r="C77" s="52"/>
      <c r="D77" s="52" t="s">
        <v>24</v>
      </c>
      <c r="E77" s="52" t="s">
        <v>76</v>
      </c>
      <c r="F77" s="53">
        <v>238.9</v>
      </c>
      <c r="G77" s="58">
        <v>238.90105514632688</v>
      </c>
      <c r="H77" s="53">
        <v>238.90105514632688</v>
      </c>
      <c r="J77" s="17"/>
      <c r="K77" s="18"/>
    </row>
    <row r="78" spans="1:11" ht="15">
      <c r="A78" s="42"/>
      <c r="B78" s="42"/>
      <c r="C78" s="52"/>
      <c r="D78" s="52" t="s">
        <v>28</v>
      </c>
      <c r="E78" s="52" t="s">
        <v>88</v>
      </c>
      <c r="F78" s="53">
        <v>132.72</v>
      </c>
      <c r="G78" s="58">
        <v>132.72280841462606</v>
      </c>
      <c r="H78" s="53">
        <v>132.72280841462606</v>
      </c>
      <c r="J78" s="17"/>
      <c r="K78" s="18"/>
    </row>
    <row r="79" spans="1:11" ht="15">
      <c r="A79" s="42"/>
      <c r="B79" s="42"/>
      <c r="C79" s="52"/>
      <c r="D79" s="52" t="s">
        <v>29</v>
      </c>
      <c r="E79" s="52" t="s">
        <v>71</v>
      </c>
      <c r="F79" s="53">
        <v>11042.01</v>
      </c>
      <c r="G79" s="58">
        <v>7316.782799124029</v>
      </c>
      <c r="H79" s="53">
        <v>7316.782799124029</v>
      </c>
      <c r="J79" s="17"/>
      <c r="K79" s="18"/>
    </row>
    <row r="80" spans="1:11" ht="15">
      <c r="A80" s="42"/>
      <c r="B80" s="42"/>
      <c r="C80" s="52"/>
      <c r="D80" s="52" t="s">
        <v>30</v>
      </c>
      <c r="E80" s="52" t="s">
        <v>78</v>
      </c>
      <c r="F80" s="53">
        <v>199.08</v>
      </c>
      <c r="G80" s="58">
        <v>199.08421262193906</v>
      </c>
      <c r="H80" s="53">
        <v>199.08421262193906</v>
      </c>
      <c r="J80" s="17"/>
      <c r="K80" s="18"/>
    </row>
    <row r="81" spans="1:11" ht="15">
      <c r="A81" s="42"/>
      <c r="B81" s="42"/>
      <c r="C81" s="52"/>
      <c r="D81" s="52" t="s">
        <v>31</v>
      </c>
      <c r="E81" s="52" t="s">
        <v>73</v>
      </c>
      <c r="F81" s="53">
        <v>663.61</v>
      </c>
      <c r="G81" s="58">
        <v>1659.0351051828256</v>
      </c>
      <c r="H81" s="53">
        <v>1659.0351051828256</v>
      </c>
      <c r="J81" s="17"/>
      <c r="K81" s="18"/>
    </row>
    <row r="82" spans="1:11" ht="15">
      <c r="A82" s="42"/>
      <c r="B82" s="42"/>
      <c r="C82" s="52"/>
      <c r="D82" s="52" t="s">
        <v>33</v>
      </c>
      <c r="E82" s="52" t="s">
        <v>79</v>
      </c>
      <c r="F82" s="53">
        <v>26.54</v>
      </c>
      <c r="G82" s="58">
        <v>26.54456168292521</v>
      </c>
      <c r="H82" s="53">
        <v>26.54456168292521</v>
      </c>
      <c r="J82" s="17"/>
      <c r="K82" s="18"/>
    </row>
    <row r="83" spans="1:11" ht="15">
      <c r="A83" s="42"/>
      <c r="B83" s="42"/>
      <c r="C83" s="52"/>
      <c r="D83" s="52" t="s">
        <v>36</v>
      </c>
      <c r="E83" s="52" t="s">
        <v>102</v>
      </c>
      <c r="F83" s="53">
        <v>26.54</v>
      </c>
      <c r="G83" s="58">
        <v>26.54456168292521</v>
      </c>
      <c r="H83" s="53">
        <v>26.54456168292521</v>
      </c>
      <c r="J83" s="17"/>
      <c r="K83" s="18"/>
    </row>
    <row r="84" spans="1:11" ht="15">
      <c r="A84" s="42"/>
      <c r="B84" s="42"/>
      <c r="C84" s="52"/>
      <c r="D84" s="52" t="s">
        <v>37</v>
      </c>
      <c r="E84" s="52" t="s">
        <v>128</v>
      </c>
      <c r="F84" s="53">
        <v>53.09</v>
      </c>
      <c r="G84" s="58">
        <v>53.08912336585042</v>
      </c>
      <c r="H84" s="53">
        <v>53.08912336585042</v>
      </c>
      <c r="J84" s="17"/>
      <c r="K84" s="18"/>
    </row>
    <row r="85" spans="1:11" ht="15">
      <c r="A85" s="42"/>
      <c r="B85" s="42"/>
      <c r="C85" s="52"/>
      <c r="D85" s="52" t="s">
        <v>38</v>
      </c>
      <c r="E85" s="52" t="s">
        <v>74</v>
      </c>
      <c r="F85" s="53">
        <v>13.27</v>
      </c>
      <c r="G85" s="58">
        <v>13.272280841462605</v>
      </c>
      <c r="H85" s="53">
        <v>13.272280841462605</v>
      </c>
      <c r="J85" s="17"/>
      <c r="K85" s="18"/>
    </row>
    <row r="86" spans="1:11" ht="15">
      <c r="A86" s="42"/>
      <c r="B86" s="42"/>
      <c r="C86" s="52"/>
      <c r="D86" s="52" t="s">
        <v>39</v>
      </c>
      <c r="E86" s="52" t="s">
        <v>98</v>
      </c>
      <c r="F86" s="53">
        <v>2.65</v>
      </c>
      <c r="G86" s="58">
        <v>2.654456168292521</v>
      </c>
      <c r="H86" s="53">
        <v>2.654456168292521</v>
      </c>
      <c r="J86" s="17"/>
      <c r="K86" s="18"/>
    </row>
    <row r="87" spans="1:11" ht="15" hidden="1">
      <c r="A87" s="42"/>
      <c r="B87" s="42"/>
      <c r="C87" s="52">
        <v>3</v>
      </c>
      <c r="D87" s="52"/>
      <c r="E87" s="52"/>
      <c r="F87" s="53"/>
      <c r="G87" s="47"/>
      <c r="H87" s="54"/>
      <c r="J87" s="17"/>
      <c r="K87" s="18"/>
    </row>
    <row r="88" spans="1:11" ht="15">
      <c r="A88" s="42"/>
      <c r="B88" s="42"/>
      <c r="C88" s="49" t="s">
        <v>3</v>
      </c>
      <c r="D88" s="49" t="s">
        <v>72</v>
      </c>
      <c r="E88" s="50"/>
      <c r="F88" s="51">
        <f>SUBTOTAL(9,F89:F96)</f>
        <v>2389</v>
      </c>
      <c r="G88" s="51">
        <f>SUBTOTAL(9,G89:G96)</f>
        <v>2389.0105514632687</v>
      </c>
      <c r="H88" s="51">
        <f>SUBTOTAL(9,H89:H96)</f>
        <v>2389.0105514632687</v>
      </c>
      <c r="J88" s="17"/>
      <c r="K88" s="18"/>
    </row>
    <row r="89" spans="1:11" ht="15" hidden="1">
      <c r="A89" s="42"/>
      <c r="B89" s="42"/>
      <c r="C89" s="52"/>
      <c r="D89" s="52"/>
      <c r="E89" s="52"/>
      <c r="F89" s="53"/>
      <c r="G89" s="47"/>
      <c r="H89" s="54"/>
      <c r="J89" s="17"/>
      <c r="K89" s="18"/>
    </row>
    <row r="90" spans="1:11" ht="15">
      <c r="A90" s="42"/>
      <c r="B90" s="42"/>
      <c r="C90" s="52"/>
      <c r="D90" s="52" t="s">
        <v>29</v>
      </c>
      <c r="E90" s="52" t="s">
        <v>71</v>
      </c>
      <c r="F90" s="58">
        <v>530.89</v>
      </c>
      <c r="G90" s="58">
        <v>530.8912336585042</v>
      </c>
      <c r="H90" s="58">
        <v>530.8912336585042</v>
      </c>
      <c r="J90" s="17"/>
      <c r="K90" s="18"/>
    </row>
    <row r="91" spans="1:11" ht="15">
      <c r="A91" s="42"/>
      <c r="B91" s="42"/>
      <c r="C91" s="52"/>
      <c r="D91" s="52" t="s">
        <v>30</v>
      </c>
      <c r="E91" s="52" t="s">
        <v>78</v>
      </c>
      <c r="F91" s="58">
        <v>663.61</v>
      </c>
      <c r="G91" s="58">
        <v>663.6140420731302</v>
      </c>
      <c r="H91" s="58">
        <v>663.6140420731302</v>
      </c>
      <c r="J91" s="17"/>
      <c r="K91" s="18"/>
    </row>
    <row r="92" spans="1:11" ht="15">
      <c r="A92" s="42"/>
      <c r="B92" s="42"/>
      <c r="C92" s="52"/>
      <c r="D92" s="52" t="s">
        <v>31</v>
      </c>
      <c r="E92" s="52" t="s">
        <v>73</v>
      </c>
      <c r="F92" s="58">
        <v>169.35</v>
      </c>
      <c r="G92" s="58">
        <v>169.35430353706283</v>
      </c>
      <c r="H92" s="58">
        <v>169.35430353706283</v>
      </c>
      <c r="J92" s="17"/>
      <c r="K92" s="18"/>
    </row>
    <row r="93" spans="1:11" ht="15">
      <c r="A93" s="42"/>
      <c r="B93" s="42"/>
      <c r="C93" s="52"/>
      <c r="D93" s="52" t="s">
        <v>32</v>
      </c>
      <c r="E93" s="52" t="s">
        <v>90</v>
      </c>
      <c r="F93" s="58">
        <v>96.09</v>
      </c>
      <c r="G93" s="58">
        <v>96.09131329218926</v>
      </c>
      <c r="H93" s="58">
        <v>96.09131329218926</v>
      </c>
      <c r="J93" s="17"/>
      <c r="K93" s="18"/>
    </row>
    <row r="94" spans="1:11" ht="15">
      <c r="A94" s="42"/>
      <c r="B94" s="42"/>
      <c r="C94" s="52"/>
      <c r="D94" s="52" t="s">
        <v>44</v>
      </c>
      <c r="E94" s="52" t="s">
        <v>59</v>
      </c>
      <c r="F94" s="58">
        <v>265.45</v>
      </c>
      <c r="G94" s="58">
        <v>265.4456168292521</v>
      </c>
      <c r="H94" s="58">
        <v>265.4456168292521</v>
      </c>
      <c r="J94" s="17"/>
      <c r="K94" s="18"/>
    </row>
    <row r="95" spans="1:11" ht="15">
      <c r="A95" s="42"/>
      <c r="B95" s="42"/>
      <c r="C95" s="52"/>
      <c r="D95" s="52" t="s">
        <v>45</v>
      </c>
      <c r="E95" s="52" t="s">
        <v>122</v>
      </c>
      <c r="F95" s="58">
        <v>663.61</v>
      </c>
      <c r="G95" s="58">
        <v>663.6140420731302</v>
      </c>
      <c r="H95" s="58">
        <v>663.6140420731302</v>
      </c>
      <c r="J95" s="17"/>
      <c r="K95" s="18"/>
    </row>
    <row r="96" spans="1:11" ht="15" hidden="1">
      <c r="A96" s="42"/>
      <c r="B96" s="42"/>
      <c r="C96" s="52">
        <v>3</v>
      </c>
      <c r="D96" s="52"/>
      <c r="E96" s="52"/>
      <c r="F96" s="53"/>
      <c r="G96" s="47"/>
      <c r="H96" s="54"/>
      <c r="J96" s="17"/>
      <c r="K96" s="18"/>
    </row>
    <row r="97" spans="1:11" ht="19.5" customHeight="1" hidden="1">
      <c r="A97" s="42"/>
      <c r="B97" s="42"/>
      <c r="C97" s="42">
        <v>2</v>
      </c>
      <c r="D97" s="42"/>
      <c r="E97" s="42"/>
      <c r="F97" s="55"/>
      <c r="G97" s="47"/>
      <c r="H97" s="56"/>
      <c r="J97" s="19"/>
      <c r="K97" s="20"/>
    </row>
    <row r="98" spans="1:11" ht="23.25" customHeight="1">
      <c r="A98" s="42"/>
      <c r="B98" s="43" t="s">
        <v>65</v>
      </c>
      <c r="C98" s="43" t="s">
        <v>105</v>
      </c>
      <c r="D98" s="43"/>
      <c r="E98" s="43"/>
      <c r="F98" s="44">
        <f>SUBTOTAL(9,F99:F109)</f>
        <v>12804.43</v>
      </c>
      <c r="G98" s="44">
        <f>SUBTOTAL(9,G99:G109)</f>
        <v>12777.888380118124</v>
      </c>
      <c r="H98" s="44">
        <f>SUBTOTAL(9,H99:H109)</f>
        <v>12777.888380118124</v>
      </c>
      <c r="J98" s="15"/>
      <c r="K98" s="16"/>
    </row>
    <row r="99" spans="1:11" ht="30" customHeight="1" hidden="1">
      <c r="A99" s="42"/>
      <c r="B99" s="45"/>
      <c r="C99" s="45"/>
      <c r="D99" s="45"/>
      <c r="E99" s="45"/>
      <c r="F99" s="46"/>
      <c r="G99" s="46"/>
      <c r="H99" s="46"/>
      <c r="J99" s="9"/>
      <c r="K99" s="10"/>
    </row>
    <row r="100" spans="1:11" ht="15">
      <c r="A100" s="42"/>
      <c r="B100" s="42"/>
      <c r="C100" s="49" t="s">
        <v>2</v>
      </c>
      <c r="D100" s="49" t="s">
        <v>77</v>
      </c>
      <c r="E100" s="50"/>
      <c r="F100" s="51">
        <f>SUBTOTAL(9,F101:F103)</f>
        <v>132.72</v>
      </c>
      <c r="G100" s="51">
        <f>SUBTOTAL(9,G101:G103)</f>
        <v>106.17824673170084</v>
      </c>
      <c r="H100" s="51">
        <f>SUBTOTAL(9,H101:H103)</f>
        <v>106.17824673170084</v>
      </c>
      <c r="J100" s="17"/>
      <c r="K100" s="18"/>
    </row>
    <row r="101" spans="1:11" ht="15" hidden="1">
      <c r="A101" s="42"/>
      <c r="B101" s="42"/>
      <c r="C101" s="52"/>
      <c r="D101" s="52"/>
      <c r="E101" s="52"/>
      <c r="F101" s="53"/>
      <c r="G101" s="47"/>
      <c r="H101" s="54"/>
      <c r="J101" s="17"/>
      <c r="K101" s="18"/>
    </row>
    <row r="102" spans="1:11" ht="15">
      <c r="A102" s="42"/>
      <c r="B102" s="42"/>
      <c r="C102" s="52"/>
      <c r="D102" s="52" t="s">
        <v>45</v>
      </c>
      <c r="E102" s="52" t="s">
        <v>122</v>
      </c>
      <c r="F102" s="53">
        <v>132.72</v>
      </c>
      <c r="G102" s="58">
        <v>106.17824673170084</v>
      </c>
      <c r="H102" s="54">
        <v>106.17824673170084</v>
      </c>
      <c r="J102" s="17"/>
      <c r="K102" s="18"/>
    </row>
    <row r="103" spans="1:11" ht="15" hidden="1">
      <c r="A103" s="42"/>
      <c r="B103" s="42"/>
      <c r="C103" s="52">
        <v>3</v>
      </c>
      <c r="D103" s="52"/>
      <c r="E103" s="52"/>
      <c r="F103" s="53"/>
      <c r="G103" s="47"/>
      <c r="H103" s="54"/>
      <c r="J103" s="17"/>
      <c r="K103" s="18"/>
    </row>
    <row r="104" spans="1:11" ht="15">
      <c r="A104" s="42"/>
      <c r="B104" s="42"/>
      <c r="C104" s="49" t="s">
        <v>4</v>
      </c>
      <c r="D104" s="49" t="s">
        <v>101</v>
      </c>
      <c r="E104" s="50"/>
      <c r="F104" s="51">
        <f>SUBTOTAL(9,F105:F108)</f>
        <v>12671.71</v>
      </c>
      <c r="G104" s="51">
        <f>SUBTOTAL(9,G105:G108)</f>
        <v>12671.710133386423</v>
      </c>
      <c r="H104" s="51">
        <f>SUBTOTAL(9,H105:H108)</f>
        <v>12671.710133386423</v>
      </c>
      <c r="J104" s="17"/>
      <c r="K104" s="18"/>
    </row>
    <row r="105" spans="1:11" ht="15" hidden="1">
      <c r="A105" s="42"/>
      <c r="B105" s="42"/>
      <c r="C105" s="52"/>
      <c r="D105" s="52"/>
      <c r="E105" s="52"/>
      <c r="F105" s="53"/>
      <c r="G105" s="47"/>
      <c r="H105" s="54"/>
      <c r="J105" s="17"/>
      <c r="K105" s="18"/>
    </row>
    <row r="106" spans="1:11" ht="15">
      <c r="A106" s="42"/>
      <c r="B106" s="42"/>
      <c r="C106" s="52"/>
      <c r="D106" s="52" t="s">
        <v>15</v>
      </c>
      <c r="E106" s="52" t="s">
        <v>104</v>
      </c>
      <c r="F106" s="58">
        <v>1891.3</v>
      </c>
      <c r="G106" s="58">
        <v>1891.300019908421</v>
      </c>
      <c r="H106" s="58">
        <v>1891.300019908421</v>
      </c>
      <c r="J106" s="17"/>
      <c r="K106" s="18"/>
    </row>
    <row r="107" spans="1:11" ht="15">
      <c r="A107" s="42"/>
      <c r="B107" s="42"/>
      <c r="C107" s="52"/>
      <c r="D107" s="52" t="s">
        <v>29</v>
      </c>
      <c r="E107" s="52" t="s">
        <v>71</v>
      </c>
      <c r="F107" s="58">
        <v>10780.41</v>
      </c>
      <c r="G107" s="58">
        <v>10780.410113478001</v>
      </c>
      <c r="H107" s="58">
        <v>10780.410113478001</v>
      </c>
      <c r="J107" s="17"/>
      <c r="K107" s="18"/>
    </row>
    <row r="108" spans="1:11" ht="15" hidden="1">
      <c r="A108" s="42"/>
      <c r="B108" s="42"/>
      <c r="C108" s="52">
        <v>3</v>
      </c>
      <c r="D108" s="52"/>
      <c r="E108" s="52"/>
      <c r="F108" s="53"/>
      <c r="G108" s="47"/>
      <c r="H108" s="54"/>
      <c r="J108" s="17"/>
      <c r="K108" s="18"/>
    </row>
    <row r="109" spans="1:11" ht="19.5" customHeight="1" hidden="1">
      <c r="A109" s="42"/>
      <c r="B109" s="42"/>
      <c r="C109" s="42">
        <v>2</v>
      </c>
      <c r="D109" s="42"/>
      <c r="E109" s="42"/>
      <c r="F109" s="55"/>
      <c r="G109" s="47"/>
      <c r="H109" s="56"/>
      <c r="J109" s="19"/>
      <c r="K109" s="20"/>
    </row>
    <row r="110" spans="1:11" ht="23.25" customHeight="1">
      <c r="A110" s="42"/>
      <c r="B110" s="43" t="s">
        <v>66</v>
      </c>
      <c r="C110" s="43" t="s">
        <v>123</v>
      </c>
      <c r="D110" s="43"/>
      <c r="E110" s="43"/>
      <c r="F110" s="44">
        <f>SUBTOTAL(9,F111:F126)</f>
        <v>6299363.680000001</v>
      </c>
      <c r="G110" s="44">
        <f>SUBTOTAL(9,G111:G126)</f>
        <v>0</v>
      </c>
      <c r="H110" s="44">
        <f>SUBTOTAL(9,H111:H126)</f>
        <v>0</v>
      </c>
      <c r="J110" s="15"/>
      <c r="K110" s="16"/>
    </row>
    <row r="111" spans="1:11" ht="30" customHeight="1" hidden="1">
      <c r="A111" s="42"/>
      <c r="B111" s="45"/>
      <c r="C111" s="45"/>
      <c r="D111" s="45"/>
      <c r="E111" s="45"/>
      <c r="F111" s="46"/>
      <c r="G111" s="46"/>
      <c r="H111" s="46"/>
      <c r="J111" s="9"/>
      <c r="K111" s="10"/>
    </row>
    <row r="112" spans="1:11" ht="15">
      <c r="A112" s="42"/>
      <c r="B112" s="42"/>
      <c r="C112" s="49" t="s">
        <v>47</v>
      </c>
      <c r="D112" s="49" t="s">
        <v>124</v>
      </c>
      <c r="E112" s="50"/>
      <c r="F112" s="51">
        <f>SUBTOTAL(9,F113:F125)</f>
        <v>6299363.680000001</v>
      </c>
      <c r="G112" s="51">
        <f>SUBTOTAL(9,G113:G125)</f>
        <v>0</v>
      </c>
      <c r="H112" s="51">
        <f>SUBTOTAL(9,H113:H125)</f>
        <v>0</v>
      </c>
      <c r="J112" s="17"/>
      <c r="K112" s="18"/>
    </row>
    <row r="113" spans="1:11" ht="15" hidden="1">
      <c r="A113" s="42"/>
      <c r="B113" s="42"/>
      <c r="C113" s="52"/>
      <c r="D113" s="52"/>
      <c r="E113" s="52"/>
      <c r="F113" s="53"/>
      <c r="G113" s="47"/>
      <c r="H113" s="54"/>
      <c r="J113" s="17"/>
      <c r="K113" s="18"/>
    </row>
    <row r="114" spans="1:11" ht="15">
      <c r="A114" s="42"/>
      <c r="B114" s="42"/>
      <c r="C114" s="52"/>
      <c r="D114" s="52" t="s">
        <v>15</v>
      </c>
      <c r="E114" s="52" t="s">
        <v>104</v>
      </c>
      <c r="F114" s="53">
        <v>2322.65</v>
      </c>
      <c r="G114" s="58">
        <v>0</v>
      </c>
      <c r="H114" s="58">
        <v>0</v>
      </c>
      <c r="J114" s="17"/>
      <c r="K114" s="18"/>
    </row>
    <row r="115" spans="1:11" ht="15">
      <c r="A115" s="42"/>
      <c r="B115" s="42"/>
      <c r="C115" s="52"/>
      <c r="D115" s="52" t="s">
        <v>18</v>
      </c>
      <c r="E115" s="52" t="s">
        <v>126</v>
      </c>
      <c r="F115" s="53">
        <v>46983.87</v>
      </c>
      <c r="G115" s="58">
        <v>0</v>
      </c>
      <c r="H115" s="58">
        <v>0</v>
      </c>
      <c r="J115" s="17"/>
      <c r="K115" s="18"/>
    </row>
    <row r="116" spans="1:11" ht="15">
      <c r="A116" s="42"/>
      <c r="B116" s="42"/>
      <c r="C116" s="52"/>
      <c r="D116" s="52" t="s">
        <v>19</v>
      </c>
      <c r="E116" s="52" t="s">
        <v>85</v>
      </c>
      <c r="F116" s="53">
        <v>3318.07</v>
      </c>
      <c r="G116" s="58">
        <v>0</v>
      </c>
      <c r="H116" s="58">
        <v>0</v>
      </c>
      <c r="J116" s="17"/>
      <c r="K116" s="18"/>
    </row>
    <row r="117" spans="1:11" ht="15">
      <c r="A117" s="42"/>
      <c r="B117" s="42"/>
      <c r="C117" s="52"/>
      <c r="D117" s="52" t="s">
        <v>21</v>
      </c>
      <c r="E117" s="52" t="s">
        <v>114</v>
      </c>
      <c r="F117" s="53">
        <v>92905.97</v>
      </c>
      <c r="G117" s="58">
        <v>0</v>
      </c>
      <c r="H117" s="58">
        <v>0</v>
      </c>
      <c r="J117" s="17"/>
      <c r="K117" s="18"/>
    </row>
    <row r="118" spans="1:11" ht="15">
      <c r="A118" s="42"/>
      <c r="B118" s="42"/>
      <c r="C118" s="52"/>
      <c r="D118" s="52" t="s">
        <v>22</v>
      </c>
      <c r="E118" s="52" t="s">
        <v>118</v>
      </c>
      <c r="F118" s="53">
        <v>95162.25</v>
      </c>
      <c r="G118" s="58">
        <v>0</v>
      </c>
      <c r="H118" s="58">
        <v>0</v>
      </c>
      <c r="J118" s="17"/>
      <c r="K118" s="18"/>
    </row>
    <row r="119" spans="1:11" ht="15">
      <c r="A119" s="42"/>
      <c r="B119" s="42"/>
      <c r="C119" s="52"/>
      <c r="D119" s="52" t="s">
        <v>27</v>
      </c>
      <c r="E119" s="52" t="s">
        <v>87</v>
      </c>
      <c r="F119" s="53">
        <v>155683.46</v>
      </c>
      <c r="G119" s="58">
        <v>0</v>
      </c>
      <c r="H119" s="58">
        <v>0</v>
      </c>
      <c r="J119" s="17"/>
      <c r="K119" s="18"/>
    </row>
    <row r="120" spans="1:11" ht="15">
      <c r="A120" s="42"/>
      <c r="B120" s="42"/>
      <c r="C120" s="52"/>
      <c r="D120" s="52" t="s">
        <v>40</v>
      </c>
      <c r="E120" s="52" t="s">
        <v>68</v>
      </c>
      <c r="F120" s="53">
        <v>4232654.96</v>
      </c>
      <c r="G120" s="58">
        <v>0</v>
      </c>
      <c r="H120" s="58">
        <v>0</v>
      </c>
      <c r="J120" s="17"/>
      <c r="K120" s="18"/>
    </row>
    <row r="121" spans="1:11" ht="15">
      <c r="A121" s="42"/>
      <c r="B121" s="42"/>
      <c r="C121" s="52"/>
      <c r="D121" s="52" t="s">
        <v>41</v>
      </c>
      <c r="E121" s="52" t="s">
        <v>109</v>
      </c>
      <c r="F121" s="53">
        <v>87862.5</v>
      </c>
      <c r="G121" s="58">
        <v>0</v>
      </c>
      <c r="H121" s="58">
        <v>0</v>
      </c>
      <c r="J121" s="17"/>
      <c r="K121" s="18"/>
    </row>
    <row r="122" spans="1:11" ht="15">
      <c r="A122" s="42"/>
      <c r="B122" s="42"/>
      <c r="C122" s="52"/>
      <c r="D122" s="52" t="s">
        <v>42</v>
      </c>
      <c r="E122" s="52" t="s">
        <v>111</v>
      </c>
      <c r="F122" s="53">
        <v>5033.35</v>
      </c>
      <c r="G122" s="58">
        <v>0</v>
      </c>
      <c r="H122" s="58">
        <v>0</v>
      </c>
      <c r="J122" s="17"/>
      <c r="K122" s="18"/>
    </row>
    <row r="123" spans="1:11" ht="15">
      <c r="A123" s="42"/>
      <c r="B123" s="42"/>
      <c r="C123" s="52"/>
      <c r="D123" s="52" t="s">
        <v>43</v>
      </c>
      <c r="E123" s="52" t="s">
        <v>120</v>
      </c>
      <c r="F123" s="53">
        <v>13272.28</v>
      </c>
      <c r="G123" s="58">
        <v>0</v>
      </c>
      <c r="H123" s="58">
        <v>0</v>
      </c>
      <c r="J123" s="17"/>
      <c r="K123" s="18"/>
    </row>
    <row r="124" spans="1:11" ht="15">
      <c r="A124" s="42"/>
      <c r="B124" s="42"/>
      <c r="C124" s="52"/>
      <c r="D124" s="52" t="s">
        <v>46</v>
      </c>
      <c r="E124" s="52" t="s">
        <v>117</v>
      </c>
      <c r="F124" s="53">
        <v>1564164.32</v>
      </c>
      <c r="G124" s="58">
        <v>0</v>
      </c>
      <c r="H124" s="58">
        <v>0</v>
      </c>
      <c r="J124" s="17"/>
      <c r="K124" s="18"/>
    </row>
    <row r="125" spans="1:11" ht="15" hidden="1">
      <c r="A125" s="42"/>
      <c r="B125" s="42"/>
      <c r="C125" s="52">
        <v>3</v>
      </c>
      <c r="D125" s="52"/>
      <c r="E125" s="52"/>
      <c r="F125" s="53"/>
      <c r="G125" s="47"/>
      <c r="H125" s="54"/>
      <c r="J125" s="17"/>
      <c r="K125" s="18"/>
    </row>
    <row r="126" spans="1:11" ht="19.5" customHeight="1" hidden="1">
      <c r="A126" s="42"/>
      <c r="B126" s="42"/>
      <c r="C126" s="42">
        <v>2</v>
      </c>
      <c r="D126" s="42"/>
      <c r="E126" s="42"/>
      <c r="F126" s="55"/>
      <c r="G126" s="47"/>
      <c r="H126" s="56"/>
      <c r="J126" s="19"/>
      <c r="K126" s="20"/>
    </row>
    <row r="127" spans="1:11" ht="15" hidden="1">
      <c r="A127" s="42"/>
      <c r="B127" s="42"/>
      <c r="C127" s="42">
        <v>1</v>
      </c>
      <c r="D127" s="42"/>
      <c r="E127" s="42"/>
      <c r="F127" s="55"/>
      <c r="G127" s="47"/>
      <c r="H127" s="56"/>
      <c r="J127" s="19"/>
      <c r="K127" s="20"/>
    </row>
    <row r="128" spans="1:11" ht="15" hidden="1">
      <c r="A128" s="42"/>
      <c r="B128" s="42"/>
      <c r="C128" s="42" t="s">
        <v>57</v>
      </c>
      <c r="D128" s="42"/>
      <c r="E128" s="42"/>
      <c r="F128" s="55"/>
      <c r="G128" s="47"/>
      <c r="H128" s="56"/>
      <c r="J128" s="19"/>
      <c r="K128" s="20"/>
    </row>
    <row r="129" spans="1:11" ht="27.75" customHeight="1">
      <c r="A129" s="60" t="s">
        <v>67</v>
      </c>
      <c r="B129" s="60"/>
      <c r="C129" s="60"/>
      <c r="D129" s="60"/>
      <c r="E129" s="60"/>
      <c r="F129" s="61">
        <f>SUBTOTAL(9,F12:F128)</f>
        <v>7817513.95</v>
      </c>
      <c r="G129" s="61">
        <f>SUBTOTAL(9,G12:G128)</f>
        <v>1438073.9823478658</v>
      </c>
      <c r="H129" s="61">
        <f>SUBTOTAL(9,H12:H128)</f>
        <v>1438737.5963899393</v>
      </c>
      <c r="J129" s="13"/>
      <c r="K129" s="14"/>
    </row>
    <row r="130" spans="1:11" ht="15">
      <c r="A130" s="2"/>
      <c r="B130" s="2"/>
      <c r="C130" s="2"/>
      <c r="D130" s="2"/>
      <c r="E130" s="2"/>
      <c r="F130" s="2"/>
      <c r="H130" s="4"/>
      <c r="J130" s="21"/>
      <c r="K130" s="21"/>
    </row>
    <row r="131" spans="8:11" ht="15">
      <c r="H131" s="35"/>
      <c r="J131" s="22"/>
      <c r="K131" s="22"/>
    </row>
    <row r="132" spans="8:11" ht="15">
      <c r="H132" s="35"/>
      <c r="J132" s="22"/>
      <c r="K132" s="22"/>
    </row>
    <row r="133" spans="1:11" ht="15">
      <c r="A133" s="2"/>
      <c r="B133" s="2"/>
      <c r="C133" s="2"/>
      <c r="D133" s="2"/>
      <c r="E133" s="2"/>
      <c r="F133" s="2"/>
      <c r="H133" s="4"/>
      <c r="J133" s="21"/>
      <c r="K133" s="21"/>
    </row>
    <row r="134" spans="8:11" ht="15">
      <c r="H134" s="35"/>
      <c r="J134" s="22"/>
      <c r="K134" s="22"/>
    </row>
    <row r="135" spans="1:11" ht="30" customHeight="1">
      <c r="A135" s="91" t="s">
        <v>135</v>
      </c>
      <c r="B135" s="91"/>
      <c r="C135" s="91"/>
      <c r="D135" s="91"/>
      <c r="E135" s="91"/>
      <c r="F135" s="91"/>
      <c r="G135" s="91"/>
      <c r="H135" s="91"/>
      <c r="J135" s="22"/>
      <c r="K135" s="22"/>
    </row>
    <row r="136" spans="1:11" ht="30" customHeight="1">
      <c r="A136" s="87"/>
      <c r="B136" s="87"/>
      <c r="C136" s="87"/>
      <c r="D136" s="87"/>
      <c r="E136" s="87"/>
      <c r="F136" s="87"/>
      <c r="G136" s="87"/>
      <c r="H136" s="87"/>
      <c r="J136" s="22"/>
      <c r="K136" s="22"/>
    </row>
    <row r="137" spans="1:11" ht="62.25" customHeight="1">
      <c r="A137" s="63" t="s">
        <v>61</v>
      </c>
      <c r="B137" s="63" t="s">
        <v>99</v>
      </c>
      <c r="C137" s="63" t="s">
        <v>58</v>
      </c>
      <c r="D137" s="63" t="s">
        <v>75</v>
      </c>
      <c r="E137" s="63" t="str">
        <f>CONCATENATE("Naziv"," ",D137)</f>
        <v>Naziv Konto 4. razina</v>
      </c>
      <c r="F137" s="37" t="s">
        <v>132</v>
      </c>
      <c r="G137" s="37" t="s">
        <v>133</v>
      </c>
      <c r="H137" s="37" t="s">
        <v>134</v>
      </c>
      <c r="J137" s="31"/>
      <c r="K137" s="31"/>
    </row>
    <row r="138" spans="1:11" ht="10.5" customHeight="1">
      <c r="A138" s="64">
        <v>1</v>
      </c>
      <c r="B138" s="64">
        <v>2</v>
      </c>
      <c r="C138" s="64">
        <v>3</v>
      </c>
      <c r="D138" s="64">
        <v>4</v>
      </c>
      <c r="E138" s="64">
        <v>6</v>
      </c>
      <c r="F138" s="65">
        <v>6</v>
      </c>
      <c r="G138" s="65">
        <v>7</v>
      </c>
      <c r="H138" s="65">
        <v>8</v>
      </c>
      <c r="J138" s="33"/>
      <c r="K138" s="33"/>
    </row>
    <row r="139" spans="1:11" ht="15.75">
      <c r="A139" s="66" t="s">
        <v>5</v>
      </c>
      <c r="B139" s="66" t="s">
        <v>83</v>
      </c>
      <c r="C139" s="67"/>
      <c r="D139" s="67"/>
      <c r="E139" s="67"/>
      <c r="F139" s="68">
        <f>SUBTOTAL(9,F140:F188)</f>
        <v>7817513.948036365</v>
      </c>
      <c r="G139" s="68">
        <f>SUBTOTAL(9,G140:G188)</f>
        <v>1438073.9823478647</v>
      </c>
      <c r="H139" s="68">
        <f>SUBTOTAL(9,H140:H188)</f>
        <v>1438737.5963899347</v>
      </c>
      <c r="J139" s="23"/>
      <c r="K139" s="16"/>
    </row>
    <row r="140" spans="1:11" ht="15.75" hidden="1">
      <c r="A140" s="69"/>
      <c r="B140" s="70"/>
      <c r="C140" s="70"/>
      <c r="D140" s="70"/>
      <c r="E140" s="70"/>
      <c r="F140" s="71"/>
      <c r="G140" s="71"/>
      <c r="H140" s="71"/>
      <c r="J140" s="24"/>
      <c r="K140" s="25"/>
    </row>
    <row r="141" spans="1:11" ht="15">
      <c r="A141" s="47"/>
      <c r="B141" s="72" t="s">
        <v>62</v>
      </c>
      <c r="C141" s="72" t="s">
        <v>94</v>
      </c>
      <c r="D141" s="72"/>
      <c r="E141" s="73"/>
      <c r="F141" s="74">
        <f>SUBTOTAL(9,F142:F147)</f>
        <v>1162507.46</v>
      </c>
      <c r="G141" s="74">
        <f>SUBTOTAL(9,G142:G147)</f>
        <v>1131640.46983874</v>
      </c>
      <c r="H141" s="74">
        <f>SUBTOTAL(9,H142:H147)</f>
        <v>1132304.08388081</v>
      </c>
      <c r="J141" s="26"/>
      <c r="K141" s="27"/>
    </row>
    <row r="142" spans="1:11" ht="15" hidden="1">
      <c r="A142" s="75"/>
      <c r="B142" s="75"/>
      <c r="C142" s="76"/>
      <c r="D142" s="76"/>
      <c r="E142" s="76"/>
      <c r="F142" s="77"/>
      <c r="G142" s="47"/>
      <c r="H142" s="77"/>
      <c r="J142" s="28"/>
      <c r="K142" s="20"/>
    </row>
    <row r="143" spans="1:11" ht="15">
      <c r="A143" s="47"/>
      <c r="B143" s="76"/>
      <c r="C143" s="78" t="s">
        <v>1</v>
      </c>
      <c r="D143" s="78" t="s">
        <v>82</v>
      </c>
      <c r="E143" s="78"/>
      <c r="F143" s="79">
        <f>SUBTOTAL(9,F144:F146)</f>
        <v>1162507.46</v>
      </c>
      <c r="G143" s="79">
        <f>SUBTOTAL(9,G144:G146)</f>
        <v>1131640.46983874</v>
      </c>
      <c r="H143" s="79">
        <f>SUBTOTAL(9,H144:H146)</f>
        <v>1132304.08388081</v>
      </c>
      <c r="J143" s="5"/>
      <c r="K143" s="8"/>
    </row>
    <row r="144" spans="1:11" ht="15" hidden="1">
      <c r="A144" s="47"/>
      <c r="B144" s="76"/>
      <c r="C144" s="80"/>
      <c r="D144" s="80"/>
      <c r="E144" s="80"/>
      <c r="F144" s="81"/>
      <c r="G144" s="47"/>
      <c r="H144" s="81"/>
      <c r="J144" s="5"/>
      <c r="K144" s="8"/>
    </row>
    <row r="145" spans="1:11" ht="15">
      <c r="A145" s="47"/>
      <c r="B145" s="76"/>
      <c r="C145" s="80"/>
      <c r="D145" s="57" t="s">
        <v>55</v>
      </c>
      <c r="E145" s="57" t="s">
        <v>127</v>
      </c>
      <c r="F145" s="54">
        <v>1162507.46</v>
      </c>
      <c r="G145" s="54">
        <v>1131640.46983874</v>
      </c>
      <c r="H145" s="54">
        <v>1132304.08388081</v>
      </c>
      <c r="J145" s="5"/>
      <c r="K145" s="8"/>
    </row>
    <row r="146" spans="1:11" ht="15" hidden="1">
      <c r="A146" s="47"/>
      <c r="B146" s="76"/>
      <c r="C146" s="80">
        <v>3</v>
      </c>
      <c r="D146" s="80"/>
      <c r="E146" s="80"/>
      <c r="F146" s="81"/>
      <c r="G146" s="47"/>
      <c r="H146" s="81"/>
      <c r="J146" s="5"/>
      <c r="K146" s="8"/>
    </row>
    <row r="147" spans="1:11" ht="15" hidden="1">
      <c r="A147" s="47"/>
      <c r="B147" s="47"/>
      <c r="C147" s="47">
        <v>2</v>
      </c>
      <c r="D147" s="47"/>
      <c r="E147" s="47"/>
      <c r="F147" s="82"/>
      <c r="G147" s="47"/>
      <c r="H147" s="83"/>
      <c r="J147" s="29"/>
      <c r="K147" s="30"/>
    </row>
    <row r="148" spans="1:11" ht="15">
      <c r="A148" s="47"/>
      <c r="B148" s="72" t="s">
        <v>63</v>
      </c>
      <c r="C148" s="72" t="s">
        <v>95</v>
      </c>
      <c r="D148" s="72"/>
      <c r="E148" s="73"/>
      <c r="F148" s="74">
        <f>SUBTOTAL(9,F149:F155)</f>
        <v>322051.91000000003</v>
      </c>
      <c r="G148" s="74">
        <f>SUBTOTAL(9,G149:G155)</f>
        <v>275598.911672971</v>
      </c>
      <c r="H148" s="74">
        <f>SUBTOTAL(9,H149:H155)</f>
        <v>275598.911672971</v>
      </c>
      <c r="J148" s="26"/>
      <c r="K148" s="27"/>
    </row>
    <row r="149" spans="1:11" ht="15" hidden="1">
      <c r="A149" s="75"/>
      <c r="B149" s="75"/>
      <c r="C149" s="76"/>
      <c r="D149" s="76"/>
      <c r="E149" s="76"/>
      <c r="F149" s="77"/>
      <c r="G149" s="47"/>
      <c r="H149" s="77"/>
      <c r="J149" s="28"/>
      <c r="K149" s="20"/>
    </row>
    <row r="150" spans="1:11" ht="15">
      <c r="A150" s="47"/>
      <c r="B150" s="76"/>
      <c r="C150" s="78" t="s">
        <v>1</v>
      </c>
      <c r="D150" s="78" t="s">
        <v>82</v>
      </c>
      <c r="E150" s="78"/>
      <c r="F150" s="79">
        <f>SUBTOTAL(9,F151:F154)</f>
        <v>322051.91000000003</v>
      </c>
      <c r="G150" s="79">
        <f>SUBTOTAL(9,G151:G154)</f>
        <v>275598.911672971</v>
      </c>
      <c r="H150" s="79">
        <f>SUBTOTAL(9,H151:H154)</f>
        <v>275598.911672971</v>
      </c>
      <c r="J150" s="5"/>
      <c r="K150" s="8"/>
    </row>
    <row r="151" spans="1:11" ht="15" hidden="1">
      <c r="A151" s="47"/>
      <c r="B151" s="76"/>
      <c r="C151" s="80"/>
      <c r="D151" s="80"/>
      <c r="E151" s="80"/>
      <c r="F151" s="81"/>
      <c r="G151" s="47"/>
      <c r="H151" s="81"/>
      <c r="J151" s="5"/>
      <c r="K151" s="8"/>
    </row>
    <row r="152" spans="1:11" ht="15">
      <c r="A152" s="47"/>
      <c r="B152" s="76"/>
      <c r="C152" s="80"/>
      <c r="D152" s="57" t="s">
        <v>55</v>
      </c>
      <c r="E152" s="57" t="s">
        <v>127</v>
      </c>
      <c r="F152" s="54">
        <v>151092.6</v>
      </c>
      <c r="G152" s="54">
        <v>104639.605813259</v>
      </c>
      <c r="H152" s="54">
        <v>104639.605813259</v>
      </c>
      <c r="J152" s="5"/>
      <c r="K152" s="8"/>
    </row>
    <row r="153" spans="1:11" ht="15">
      <c r="A153" s="47"/>
      <c r="B153" s="76"/>
      <c r="C153" s="80"/>
      <c r="D153" s="57" t="s">
        <v>56</v>
      </c>
      <c r="E153" s="57" t="s">
        <v>129</v>
      </c>
      <c r="F153" s="54">
        <v>170959.31</v>
      </c>
      <c r="G153" s="54">
        <v>170959.30585971198</v>
      </c>
      <c r="H153" s="54">
        <v>170959.30585971198</v>
      </c>
      <c r="J153" s="5"/>
      <c r="K153" s="8"/>
    </row>
    <row r="154" spans="1:11" ht="15" hidden="1">
      <c r="A154" s="47"/>
      <c r="B154" s="76"/>
      <c r="C154" s="80">
        <v>3</v>
      </c>
      <c r="D154" s="80"/>
      <c r="E154" s="80"/>
      <c r="F154" s="81"/>
      <c r="G154" s="47"/>
      <c r="H154" s="81"/>
      <c r="J154" s="5"/>
      <c r="K154" s="8"/>
    </row>
    <row r="155" spans="1:11" ht="15" hidden="1">
      <c r="A155" s="47"/>
      <c r="B155" s="47"/>
      <c r="C155" s="47">
        <v>2</v>
      </c>
      <c r="D155" s="47"/>
      <c r="E155" s="47"/>
      <c r="F155" s="82"/>
      <c r="G155" s="47"/>
      <c r="H155" s="83"/>
      <c r="J155" s="29"/>
      <c r="K155" s="30"/>
    </row>
    <row r="156" spans="1:11" ht="15">
      <c r="A156" s="47"/>
      <c r="B156" s="72" t="s">
        <v>64</v>
      </c>
      <c r="C156" s="72" t="s">
        <v>96</v>
      </c>
      <c r="D156" s="72"/>
      <c r="E156" s="73"/>
      <c r="F156" s="74">
        <f>SUBTOTAL(9,F157:F169)</f>
        <v>20786.47</v>
      </c>
      <c r="G156" s="74">
        <f>SUBTOTAL(9,G157:G169)</f>
        <v>18056.71245603557</v>
      </c>
      <c r="H156" s="74">
        <f>SUBTOTAL(9,H157:H169)</f>
        <v>18056.71245603557</v>
      </c>
      <c r="J156" s="26"/>
      <c r="K156" s="27"/>
    </row>
    <row r="157" spans="1:11" ht="15" hidden="1">
      <c r="A157" s="75"/>
      <c r="B157" s="75"/>
      <c r="C157" s="76"/>
      <c r="D157" s="76"/>
      <c r="E157" s="76"/>
      <c r="F157" s="77"/>
      <c r="G157" s="77"/>
      <c r="H157" s="77"/>
      <c r="J157" s="28"/>
      <c r="K157" s="20"/>
    </row>
    <row r="158" spans="1:11" ht="15">
      <c r="A158" s="47"/>
      <c r="B158" s="76"/>
      <c r="C158" s="78" t="s">
        <v>2</v>
      </c>
      <c r="D158" s="78" t="s">
        <v>77</v>
      </c>
      <c r="E158" s="78"/>
      <c r="F158" s="79">
        <f>SUBTOTAL(9,F159:F164)</f>
        <v>18397.47</v>
      </c>
      <c r="G158" s="79">
        <f>SUBTOTAL(9,G159:G164)</f>
        <v>15667.701904572301</v>
      </c>
      <c r="H158" s="79">
        <f>SUBTOTAL(9,H159:H164)</f>
        <v>15667.701904572301</v>
      </c>
      <c r="J158" s="5"/>
      <c r="K158" s="8"/>
    </row>
    <row r="159" spans="1:11" ht="15" hidden="1">
      <c r="A159" s="47"/>
      <c r="B159" s="76"/>
      <c r="C159" s="80"/>
      <c r="D159" s="80"/>
      <c r="E159" s="80"/>
      <c r="F159" s="81"/>
      <c r="G159" s="47"/>
      <c r="H159" s="81"/>
      <c r="J159" s="5"/>
      <c r="K159" s="8"/>
    </row>
    <row r="160" spans="1:11" ht="15">
      <c r="A160" s="47"/>
      <c r="B160" s="76"/>
      <c r="C160" s="80"/>
      <c r="D160" s="57" t="s">
        <v>50</v>
      </c>
      <c r="E160" s="57" t="s">
        <v>121</v>
      </c>
      <c r="F160" s="54">
        <v>6.63</v>
      </c>
      <c r="G160" s="54">
        <v>6.636140420731302</v>
      </c>
      <c r="H160" s="54">
        <v>6.636140420731302</v>
      </c>
      <c r="J160" s="5"/>
      <c r="K160" s="8"/>
    </row>
    <row r="161" spans="1:11" ht="15">
      <c r="A161" s="47"/>
      <c r="B161" s="76"/>
      <c r="C161" s="80"/>
      <c r="D161" s="57" t="s">
        <v>51</v>
      </c>
      <c r="E161" s="57" t="s">
        <v>131</v>
      </c>
      <c r="F161" s="54">
        <v>6.63</v>
      </c>
      <c r="G161" s="54">
        <v>6.636140420731302</v>
      </c>
      <c r="H161" s="54">
        <v>6.636140420731302</v>
      </c>
      <c r="J161" s="5"/>
      <c r="K161" s="8"/>
    </row>
    <row r="162" spans="1:11" ht="15">
      <c r="A162" s="47"/>
      <c r="B162" s="76"/>
      <c r="C162" s="80"/>
      <c r="D162" s="57" t="s">
        <v>53</v>
      </c>
      <c r="E162" s="57" t="s">
        <v>92</v>
      </c>
      <c r="F162" s="54">
        <v>1582.05</v>
      </c>
      <c r="G162" s="54">
        <v>1582.0558763023425</v>
      </c>
      <c r="H162" s="54">
        <v>1582.0558763023425</v>
      </c>
      <c r="J162" s="5"/>
      <c r="K162" s="8"/>
    </row>
    <row r="163" spans="1:11" ht="15">
      <c r="A163" s="47"/>
      <c r="B163" s="76"/>
      <c r="C163" s="80"/>
      <c r="D163" s="57" t="s">
        <v>54</v>
      </c>
      <c r="E163" s="57" t="s">
        <v>107</v>
      </c>
      <c r="F163" s="54">
        <v>16802.16</v>
      </c>
      <c r="G163" s="54">
        <v>14072.373747428495</v>
      </c>
      <c r="H163" s="54">
        <v>14072.373747428495</v>
      </c>
      <c r="J163" s="5"/>
      <c r="K163" s="8"/>
    </row>
    <row r="164" spans="1:11" ht="15" hidden="1">
      <c r="A164" s="47"/>
      <c r="B164" s="76"/>
      <c r="C164" s="80">
        <v>3</v>
      </c>
      <c r="D164" s="80"/>
      <c r="E164" s="80"/>
      <c r="F164" s="81"/>
      <c r="G164" s="47"/>
      <c r="H164" s="81"/>
      <c r="J164" s="5"/>
      <c r="K164" s="8"/>
    </row>
    <row r="165" spans="1:11" ht="15">
      <c r="A165" s="47"/>
      <c r="B165" s="76"/>
      <c r="C165" s="78" t="s">
        <v>3</v>
      </c>
      <c r="D165" s="78" t="s">
        <v>72</v>
      </c>
      <c r="E165" s="78"/>
      <c r="F165" s="79">
        <f>SUBTOTAL(9,F166:F168)</f>
        <v>2389</v>
      </c>
      <c r="G165" s="79">
        <f>SUBTOTAL(9,G166:G168)</f>
        <v>2389.0105514632687</v>
      </c>
      <c r="H165" s="79">
        <f>SUBTOTAL(9,H166:H168)</f>
        <v>2389.0105514632687</v>
      </c>
      <c r="J165" s="5"/>
      <c r="K165" s="8"/>
    </row>
    <row r="166" spans="1:11" ht="15" hidden="1">
      <c r="A166" s="47"/>
      <c r="B166" s="76"/>
      <c r="C166" s="80"/>
      <c r="D166" s="80"/>
      <c r="E166" s="80"/>
      <c r="F166" s="81"/>
      <c r="G166" s="47"/>
      <c r="H166" s="81"/>
      <c r="J166" s="5"/>
      <c r="K166" s="8"/>
    </row>
    <row r="167" spans="1:11" ht="15">
      <c r="A167" s="47"/>
      <c r="B167" s="76"/>
      <c r="C167" s="80"/>
      <c r="D167" s="57" t="s">
        <v>52</v>
      </c>
      <c r="E167" s="57" t="s">
        <v>84</v>
      </c>
      <c r="F167" s="54">
        <v>2389</v>
      </c>
      <c r="G167" s="54">
        <v>2389.0105514632687</v>
      </c>
      <c r="H167" s="54">
        <v>2389.0105514632687</v>
      </c>
      <c r="J167" s="5"/>
      <c r="K167" s="8"/>
    </row>
    <row r="168" spans="1:11" ht="15" hidden="1">
      <c r="A168" s="47"/>
      <c r="B168" s="76"/>
      <c r="C168" s="80">
        <v>3</v>
      </c>
      <c r="D168" s="80"/>
      <c r="E168" s="80"/>
      <c r="F168" s="81"/>
      <c r="G168" s="47"/>
      <c r="H168" s="81"/>
      <c r="J168" s="5"/>
      <c r="K168" s="8"/>
    </row>
    <row r="169" spans="1:11" ht="15" hidden="1">
      <c r="A169" s="47"/>
      <c r="B169" s="47"/>
      <c r="C169" s="47">
        <v>2</v>
      </c>
      <c r="D169" s="47"/>
      <c r="E169" s="47"/>
      <c r="F169" s="82"/>
      <c r="G169" s="47"/>
      <c r="H169" s="83"/>
      <c r="J169" s="29"/>
      <c r="K169" s="30"/>
    </row>
    <row r="170" spans="1:11" ht="15">
      <c r="A170" s="47"/>
      <c r="B170" s="72" t="s">
        <v>65</v>
      </c>
      <c r="C170" s="72" t="s">
        <v>105</v>
      </c>
      <c r="D170" s="72"/>
      <c r="E170" s="73"/>
      <c r="F170" s="74">
        <f>SUBTOTAL(9,F171:F180)</f>
        <v>12804.432941801047</v>
      </c>
      <c r="G170" s="74">
        <f>SUBTOTAL(9,G171:G180)</f>
        <v>12777.888380118122</v>
      </c>
      <c r="H170" s="74">
        <f>SUBTOTAL(9,H171:H180)</f>
        <v>12777.888380118122</v>
      </c>
      <c r="J170" s="26"/>
      <c r="K170" s="27"/>
    </row>
    <row r="171" spans="1:11" ht="15" hidden="1">
      <c r="A171" s="75"/>
      <c r="B171" s="75"/>
      <c r="C171" s="76"/>
      <c r="D171" s="76"/>
      <c r="E171" s="76"/>
      <c r="F171" s="77"/>
      <c r="G171" s="77"/>
      <c r="H171" s="77"/>
      <c r="J171" s="28"/>
      <c r="K171" s="20"/>
    </row>
    <row r="172" spans="1:11" ht="15">
      <c r="A172" s="47"/>
      <c r="B172" s="76"/>
      <c r="C172" s="78" t="s">
        <v>2</v>
      </c>
      <c r="D172" s="78" t="s">
        <v>77</v>
      </c>
      <c r="E172" s="78"/>
      <c r="F172" s="79">
        <f>SUBTOTAL(9,F173:F175)</f>
        <v>132.72280841462606</v>
      </c>
      <c r="G172" s="79">
        <f>SUBTOTAL(9,G173:G175)</f>
        <v>106.17824673170084</v>
      </c>
      <c r="H172" s="79">
        <f>SUBTOTAL(9,H173:H175)</f>
        <v>106.17824673170084</v>
      </c>
      <c r="J172" s="5"/>
      <c r="K172" s="8"/>
    </row>
    <row r="173" spans="1:11" ht="15" hidden="1">
      <c r="A173" s="47"/>
      <c r="B173" s="76"/>
      <c r="C173" s="80"/>
      <c r="D173" s="80"/>
      <c r="E173" s="80"/>
      <c r="F173" s="81"/>
      <c r="G173" s="47"/>
      <c r="H173" s="81"/>
      <c r="J173" s="5"/>
      <c r="K173" s="8"/>
    </row>
    <row r="174" spans="1:11" ht="15">
      <c r="A174" s="47"/>
      <c r="B174" s="76"/>
      <c r="C174" s="80"/>
      <c r="D174" s="57" t="s">
        <v>54</v>
      </c>
      <c r="E174" s="57" t="s">
        <v>107</v>
      </c>
      <c r="F174" s="54">
        <v>132.72280841462606</v>
      </c>
      <c r="G174" s="54">
        <v>106.17824673170084</v>
      </c>
      <c r="H174" s="54">
        <v>106.17824673170084</v>
      </c>
      <c r="J174" s="5"/>
      <c r="K174" s="8"/>
    </row>
    <row r="175" spans="1:11" ht="15" hidden="1">
      <c r="A175" s="47"/>
      <c r="B175" s="76"/>
      <c r="C175" s="80">
        <v>3</v>
      </c>
      <c r="D175" s="80"/>
      <c r="E175" s="80"/>
      <c r="F175" s="81"/>
      <c r="G175" s="47"/>
      <c r="H175" s="81"/>
      <c r="J175" s="5"/>
      <c r="K175" s="8"/>
    </row>
    <row r="176" spans="1:11" ht="15">
      <c r="A176" s="47"/>
      <c r="B176" s="76"/>
      <c r="C176" s="78" t="s">
        <v>4</v>
      </c>
      <c r="D176" s="78" t="s">
        <v>101</v>
      </c>
      <c r="E176" s="78"/>
      <c r="F176" s="79">
        <f>SUBTOTAL(9,F177:F179)</f>
        <v>12671.710133386421</v>
      </c>
      <c r="G176" s="79">
        <f>SUBTOTAL(9,G177:G179)</f>
        <v>12671.710133386421</v>
      </c>
      <c r="H176" s="79">
        <f>SUBTOTAL(9,H177:H179)</f>
        <v>12671.710133386421</v>
      </c>
      <c r="J176" s="5"/>
      <c r="K176" s="8"/>
    </row>
    <row r="177" spans="1:11" ht="15" hidden="1">
      <c r="A177" s="47"/>
      <c r="B177" s="76"/>
      <c r="C177" s="80"/>
      <c r="D177" s="80"/>
      <c r="E177" s="80"/>
      <c r="F177" s="81"/>
      <c r="G177" s="47"/>
      <c r="H177" s="81"/>
      <c r="J177" s="5"/>
      <c r="K177" s="8"/>
    </row>
    <row r="178" spans="1:11" ht="15">
      <c r="A178" s="47"/>
      <c r="B178" s="76"/>
      <c r="C178" s="80"/>
      <c r="D178" s="57" t="s">
        <v>49</v>
      </c>
      <c r="E178" s="57" t="s">
        <v>130</v>
      </c>
      <c r="F178" s="54">
        <v>12671.710133386421</v>
      </c>
      <c r="G178" s="54">
        <v>12671.710133386421</v>
      </c>
      <c r="H178" s="54">
        <v>12671.710133386421</v>
      </c>
      <c r="J178" s="5"/>
      <c r="K178" s="8"/>
    </row>
    <row r="179" spans="1:11" ht="15" hidden="1">
      <c r="A179" s="47"/>
      <c r="B179" s="76"/>
      <c r="C179" s="80">
        <v>3</v>
      </c>
      <c r="D179" s="80"/>
      <c r="E179" s="80"/>
      <c r="F179" s="81"/>
      <c r="G179" s="47"/>
      <c r="H179" s="81"/>
      <c r="J179" s="5"/>
      <c r="K179" s="8"/>
    </row>
    <row r="180" spans="1:11" ht="15" hidden="1">
      <c r="A180" s="47"/>
      <c r="B180" s="47"/>
      <c r="C180" s="47">
        <v>2</v>
      </c>
      <c r="D180" s="47"/>
      <c r="E180" s="47"/>
      <c r="F180" s="82"/>
      <c r="G180" s="47"/>
      <c r="H180" s="83"/>
      <c r="J180" s="29"/>
      <c r="K180" s="30"/>
    </row>
    <row r="181" spans="1:11" ht="15">
      <c r="A181" s="47"/>
      <c r="B181" s="72" t="s">
        <v>66</v>
      </c>
      <c r="C181" s="72" t="s">
        <v>123</v>
      </c>
      <c r="D181" s="72"/>
      <c r="E181" s="73"/>
      <c r="F181" s="74">
        <f>SUBTOTAL(9,F182:F187)</f>
        <v>6299363.675094564</v>
      </c>
      <c r="G181" s="74">
        <f>SUBTOTAL(9,G182:G187)</f>
        <v>0</v>
      </c>
      <c r="H181" s="74">
        <f>SUBTOTAL(9,H182:H187)</f>
        <v>0</v>
      </c>
      <c r="J181" s="26"/>
      <c r="K181" s="27"/>
    </row>
    <row r="182" spans="1:11" ht="15" hidden="1">
      <c r="A182" s="75"/>
      <c r="B182" s="75"/>
      <c r="C182" s="76"/>
      <c r="D182" s="76"/>
      <c r="E182" s="76"/>
      <c r="F182" s="77"/>
      <c r="G182" s="77"/>
      <c r="H182" s="77"/>
      <c r="J182" s="28"/>
      <c r="K182" s="20"/>
    </row>
    <row r="183" spans="1:11" ht="15">
      <c r="A183" s="47"/>
      <c r="B183" s="76"/>
      <c r="C183" s="78" t="s">
        <v>47</v>
      </c>
      <c r="D183" s="78" t="s">
        <v>124</v>
      </c>
      <c r="E183" s="78"/>
      <c r="F183" s="79">
        <f>SUBTOTAL(9,F184:F186)</f>
        <v>6299363.675094564</v>
      </c>
      <c r="G183" s="79">
        <f>SUBTOTAL(9,G184:G186)</f>
        <v>0</v>
      </c>
      <c r="H183" s="79">
        <f>SUBTOTAL(9,H184:H186)</f>
        <v>0</v>
      </c>
      <c r="J183" s="5"/>
      <c r="K183" s="8"/>
    </row>
    <row r="184" spans="1:11" ht="15" hidden="1">
      <c r="A184" s="47"/>
      <c r="B184" s="76"/>
      <c r="C184" s="80"/>
      <c r="D184" s="80"/>
      <c r="E184" s="80"/>
      <c r="F184" s="81"/>
      <c r="G184" s="47"/>
      <c r="H184" s="81"/>
      <c r="J184" s="5"/>
      <c r="K184" s="8"/>
    </row>
    <row r="185" spans="1:11" ht="15">
      <c r="A185" s="47"/>
      <c r="B185" s="76"/>
      <c r="C185" s="80"/>
      <c r="D185" s="57" t="s">
        <v>48</v>
      </c>
      <c r="E185" s="57" t="s">
        <v>119</v>
      </c>
      <c r="F185" s="54">
        <v>6299363.675094564</v>
      </c>
      <c r="G185" s="58">
        <v>0</v>
      </c>
      <c r="H185" s="81">
        <v>0</v>
      </c>
      <c r="J185" s="5"/>
      <c r="K185" s="8"/>
    </row>
    <row r="186" spans="1:11" ht="15" hidden="1">
      <c r="A186" s="47"/>
      <c r="B186" s="76"/>
      <c r="C186" s="80">
        <v>3</v>
      </c>
      <c r="D186" s="80"/>
      <c r="E186" s="80"/>
      <c r="F186" s="81"/>
      <c r="G186" s="47"/>
      <c r="H186" s="81"/>
      <c r="J186" s="5"/>
      <c r="K186" s="8"/>
    </row>
    <row r="187" spans="1:11" ht="15" hidden="1">
      <c r="A187" s="47"/>
      <c r="B187" s="47"/>
      <c r="C187" s="47">
        <v>2</v>
      </c>
      <c r="D187" s="47"/>
      <c r="E187" s="47"/>
      <c r="F187" s="82"/>
      <c r="G187" s="47"/>
      <c r="H187" s="83"/>
      <c r="J187" s="29"/>
      <c r="K187" s="30"/>
    </row>
    <row r="188" spans="1:11" ht="15" hidden="1">
      <c r="A188" s="47"/>
      <c r="B188" s="47"/>
      <c r="C188" s="47">
        <v>1</v>
      </c>
      <c r="D188" s="47"/>
      <c r="E188" s="47"/>
      <c r="F188" s="82"/>
      <c r="G188" s="47"/>
      <c r="H188" s="83"/>
      <c r="J188" s="29"/>
      <c r="K188" s="30"/>
    </row>
    <row r="189" spans="1:11" ht="15" hidden="1">
      <c r="A189" s="47"/>
      <c r="B189" s="47"/>
      <c r="C189" s="47" t="s">
        <v>0</v>
      </c>
      <c r="D189" s="47"/>
      <c r="E189" s="47"/>
      <c r="F189" s="82"/>
      <c r="G189" s="47"/>
      <c r="H189" s="83"/>
      <c r="J189" s="29"/>
      <c r="K189" s="30"/>
    </row>
    <row r="190" spans="1:11" ht="15">
      <c r="A190" s="84" t="s">
        <v>67</v>
      </c>
      <c r="B190" s="84"/>
      <c r="C190" s="84"/>
      <c r="D190" s="84"/>
      <c r="E190" s="84"/>
      <c r="F190" s="85">
        <f>SUBTOTAL(9,F145:F189)</f>
        <v>7817513.948036365</v>
      </c>
      <c r="G190" s="85">
        <f>SUBTOTAL(9,G145:G189)</f>
        <v>1438073.9823478647</v>
      </c>
      <c r="H190" s="85">
        <f>SUBTOTAL(9,H145:H189)</f>
        <v>1438737.5963899347</v>
      </c>
      <c r="J190" s="26"/>
      <c r="K190" s="27"/>
    </row>
    <row r="191" spans="1:8" ht="15">
      <c r="A191" s="84" t="s">
        <v>69</v>
      </c>
      <c r="B191" s="84"/>
      <c r="C191" s="84"/>
      <c r="D191" s="84"/>
      <c r="E191" s="84"/>
      <c r="F191" s="85">
        <v>294331.19999999995</v>
      </c>
      <c r="G191" s="85">
        <v>294331.19999999995</v>
      </c>
      <c r="H191" s="85">
        <v>294331.19999999995</v>
      </c>
    </row>
    <row r="192" spans="1:8" ht="15">
      <c r="A192" s="84" t="s">
        <v>70</v>
      </c>
      <c r="B192" s="84"/>
      <c r="C192" s="84"/>
      <c r="D192" s="84"/>
      <c r="E192" s="84"/>
      <c r="F192" s="85">
        <v>294331.19999999995</v>
      </c>
      <c r="G192" s="85">
        <v>294331.19999999995</v>
      </c>
      <c r="H192" s="85">
        <v>294331.19999999995</v>
      </c>
    </row>
    <row r="193" spans="1:8" ht="15">
      <c r="A193" s="84" t="s">
        <v>91</v>
      </c>
      <c r="B193" s="84"/>
      <c r="C193" s="84"/>
      <c r="D193" s="84"/>
      <c r="E193" s="84"/>
      <c r="F193" s="85">
        <f>F190+F191-F192</f>
        <v>7817513.948036365</v>
      </c>
      <c r="G193" s="85">
        <f>G190+G191-G192</f>
        <v>1438073.9823478647</v>
      </c>
      <c r="H193" s="85">
        <f>H190+H191-H192</f>
        <v>1438737.5963899347</v>
      </c>
    </row>
    <row r="196" spans="6:8" ht="15">
      <c r="F196" s="34"/>
      <c r="G196" s="34"/>
      <c r="H196" s="34"/>
    </row>
    <row r="197" ht="15">
      <c r="F197" s="34"/>
    </row>
    <row r="199" spans="6:8" ht="15">
      <c r="F199" s="34"/>
      <c r="G199" s="34"/>
      <c r="H199" s="34"/>
    </row>
    <row r="200" ht="15">
      <c r="F200" s="89"/>
    </row>
    <row r="203" ht="15">
      <c r="F203" s="89"/>
    </row>
  </sheetData>
  <sheetProtection/>
  <mergeCells count="2">
    <mergeCell ref="A2:H2"/>
    <mergeCell ref="A135:H135"/>
  </mergeCells>
  <conditionalFormatting sqref="L48">
    <cfRule type="colorScale" priority="1" dxfId="0">
      <colorScale>
        <cfvo type="num" val="0"/>
        <cfvo type="num" val="0"/>
        <color theme="6" tint="0.7999799847602844"/>
        <color theme="6" tint="0.7999799847602844"/>
      </colorScale>
    </cfRule>
    <cfRule type="colorScale" priority="2" dxfId="0">
      <colorScale>
        <cfvo type="min" val="0"/>
        <cfvo type="max"/>
        <color rgb="FFFF7128"/>
        <color rgb="FFFFEF9C"/>
      </colorScale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3" r:id="rId1"/>
  <rowBreaks count="1" manualBreakCount="1">
    <brk id="8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98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6" width="23.7109375" style="0" customWidth="1"/>
    <col min="7" max="7" width="20.57421875" style="0" customWidth="1"/>
    <col min="8" max="8" width="23.7109375" style="0" customWidth="1"/>
    <col min="9" max="9" width="14.140625" style="0" customWidth="1"/>
    <col min="10" max="10" width="18.28125" style="0" bestFit="1" customWidth="1"/>
    <col min="11" max="11" width="18.7109375" style="0" customWidth="1"/>
    <col min="12" max="12" width="15.140625" style="0" customWidth="1"/>
    <col min="13" max="13" width="19.421875" style="0" customWidth="1"/>
  </cols>
  <sheetData>
    <row r="2" spans="1:12" ht="20.25" customHeight="1">
      <c r="A2" s="90" t="s">
        <v>136</v>
      </c>
      <c r="B2" s="90"/>
      <c r="C2" s="90"/>
      <c r="D2" s="90"/>
      <c r="E2" s="90"/>
      <c r="F2" s="90"/>
      <c r="G2" s="90"/>
      <c r="H2" s="90"/>
      <c r="I2" s="36"/>
      <c r="J2" s="36"/>
      <c r="K2" s="36"/>
      <c r="L2" s="36"/>
    </row>
    <row r="3" spans="1:12" ht="15">
      <c r="A3" s="3"/>
      <c r="B3" s="2"/>
      <c r="C3" s="2"/>
      <c r="D3" s="2"/>
      <c r="E3" s="2"/>
      <c r="F3" s="2"/>
      <c r="H3" s="1" t="s">
        <v>137</v>
      </c>
      <c r="K3" s="2"/>
      <c r="L3" s="2"/>
    </row>
    <row r="4" spans="1:12" ht="26.25">
      <c r="A4" s="6" t="s">
        <v>61</v>
      </c>
      <c r="B4" s="6" t="s">
        <v>99</v>
      </c>
      <c r="C4" s="6" t="s">
        <v>58</v>
      </c>
      <c r="D4" s="6" t="s">
        <v>75</v>
      </c>
      <c r="E4" s="6" t="str">
        <f>CONCATENATE("Naziv ",,D4)</f>
        <v>Naziv Konto 4. razina</v>
      </c>
      <c r="F4" s="37" t="s">
        <v>132</v>
      </c>
      <c r="G4" s="37" t="s">
        <v>133</v>
      </c>
      <c r="H4" s="37" t="s">
        <v>134</v>
      </c>
      <c r="K4" s="31"/>
      <c r="L4" s="31"/>
    </row>
    <row r="5" spans="1:12" ht="15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K5" s="32"/>
      <c r="L5" s="32"/>
    </row>
    <row r="6" spans="1:12" ht="23.25" customHeight="1">
      <c r="A6" s="38" t="s">
        <v>5</v>
      </c>
      <c r="B6" s="38" t="s">
        <v>83</v>
      </c>
      <c r="C6" s="38"/>
      <c r="D6" s="38"/>
      <c r="E6" s="38"/>
      <c r="F6" s="39">
        <f>SUBTOTAL(9,F7:F127)</f>
        <v>58901059.02</v>
      </c>
      <c r="G6" s="39">
        <f>SUBTOTAL(9,G7:G127)</f>
        <v>10835168.420000004</v>
      </c>
      <c r="H6" s="39">
        <f>SUBTOTAL(9,H7:H127)</f>
        <v>10840168.420000004</v>
      </c>
      <c r="K6" s="9"/>
      <c r="L6" s="10"/>
    </row>
    <row r="7" spans="1:12" ht="30" customHeight="1" hidden="1">
      <c r="A7" s="40"/>
      <c r="B7" s="40"/>
      <c r="C7" s="40"/>
      <c r="D7" s="40"/>
      <c r="E7" s="40"/>
      <c r="F7" s="41"/>
      <c r="G7" s="41"/>
      <c r="H7" s="41"/>
      <c r="K7" s="11"/>
      <c r="L7" s="12"/>
    </row>
    <row r="8" spans="1:12" ht="23.25" customHeight="1">
      <c r="A8" s="42"/>
      <c r="B8" s="43" t="s">
        <v>62</v>
      </c>
      <c r="C8" s="43" t="s">
        <v>94</v>
      </c>
      <c r="D8" s="43"/>
      <c r="E8" s="43"/>
      <c r="F8" s="44">
        <f>SUBTOTAL(9,F9:F43)</f>
        <v>8758912.41</v>
      </c>
      <c r="G8" s="44">
        <f>SUBTOTAL(9,G9:G43)</f>
        <v>8526345.120000001</v>
      </c>
      <c r="H8" s="44">
        <f>SUBTOTAL(9,H9:H43)</f>
        <v>8531345.120000001</v>
      </c>
      <c r="K8" s="15"/>
      <c r="L8" s="16"/>
    </row>
    <row r="9" spans="1:12" ht="30" customHeight="1" hidden="1">
      <c r="A9" s="42"/>
      <c r="B9" s="45"/>
      <c r="C9" s="45"/>
      <c r="D9" s="45"/>
      <c r="E9" s="45"/>
      <c r="F9" s="46"/>
      <c r="G9" s="47"/>
      <c r="H9" s="48"/>
      <c r="K9" s="9"/>
      <c r="L9" s="10"/>
    </row>
    <row r="10" spans="1:12" ht="15">
      <c r="A10" s="42"/>
      <c r="B10" s="42"/>
      <c r="C10" s="49" t="s">
        <v>1</v>
      </c>
      <c r="D10" s="49" t="s">
        <v>82</v>
      </c>
      <c r="E10" s="50"/>
      <c r="F10" s="51">
        <f>SUBTOTAL(9,F11:F42)</f>
        <v>8758912.41</v>
      </c>
      <c r="G10" s="51">
        <f>SUBTOTAL(9,G11:G42)</f>
        <v>8526345.120000001</v>
      </c>
      <c r="H10" s="51">
        <f>SUBTOTAL(9,H11:H42)</f>
        <v>8531345.120000001</v>
      </c>
      <c r="K10" s="17"/>
      <c r="L10" s="18"/>
    </row>
    <row r="11" spans="1:12" ht="15" hidden="1">
      <c r="A11" s="42"/>
      <c r="B11" s="42"/>
      <c r="C11" s="52"/>
      <c r="D11" s="52"/>
      <c r="E11" s="52"/>
      <c r="F11" s="53"/>
      <c r="G11" s="47"/>
      <c r="H11" s="54"/>
      <c r="K11" s="17"/>
      <c r="L11" s="18"/>
    </row>
    <row r="12" spans="1:12" ht="15">
      <c r="A12" s="42"/>
      <c r="B12" s="42"/>
      <c r="C12" s="52"/>
      <c r="D12" s="52" t="s">
        <v>6</v>
      </c>
      <c r="E12" s="52" t="s">
        <v>100</v>
      </c>
      <c r="F12" s="53">
        <v>4100281.91</v>
      </c>
      <c r="G12" s="53">
        <v>3906694.99</v>
      </c>
      <c r="H12" s="53">
        <v>3910694.99</v>
      </c>
      <c r="K12" s="17"/>
      <c r="L12" s="18"/>
    </row>
    <row r="13" spans="1:12" ht="15">
      <c r="A13" s="42"/>
      <c r="B13" s="42"/>
      <c r="C13" s="52"/>
      <c r="D13" s="52" t="s">
        <v>7</v>
      </c>
      <c r="E13" s="52" t="s">
        <v>106</v>
      </c>
      <c r="F13" s="53">
        <v>20000</v>
      </c>
      <c r="G13" s="53">
        <v>20000</v>
      </c>
      <c r="H13" s="53">
        <v>20000</v>
      </c>
      <c r="J13" s="34"/>
      <c r="K13" s="17"/>
      <c r="L13" s="18"/>
    </row>
    <row r="14" spans="1:12" ht="15">
      <c r="A14" s="42"/>
      <c r="B14" s="42"/>
      <c r="C14" s="52"/>
      <c r="D14" s="52" t="s">
        <v>8</v>
      </c>
      <c r="E14" s="52" t="s">
        <v>110</v>
      </c>
      <c r="F14" s="53">
        <v>6000</v>
      </c>
      <c r="G14" s="53">
        <v>6000</v>
      </c>
      <c r="H14" s="53">
        <v>6000</v>
      </c>
      <c r="K14" s="17"/>
      <c r="L14" s="18"/>
    </row>
    <row r="15" spans="1:12" ht="15">
      <c r="A15" s="42"/>
      <c r="B15" s="42"/>
      <c r="C15" s="52"/>
      <c r="D15" s="52" t="s">
        <v>9</v>
      </c>
      <c r="E15" s="52" t="s">
        <v>86</v>
      </c>
      <c r="F15" s="53">
        <v>140000</v>
      </c>
      <c r="G15" s="53">
        <v>140000</v>
      </c>
      <c r="H15" s="53">
        <v>140000</v>
      </c>
      <c r="K15" s="17"/>
      <c r="L15" s="18"/>
    </row>
    <row r="16" spans="1:12" ht="15">
      <c r="A16" s="42"/>
      <c r="B16" s="42"/>
      <c r="C16" s="52"/>
      <c r="D16" s="52" t="s">
        <v>10</v>
      </c>
      <c r="E16" s="52" t="s">
        <v>103</v>
      </c>
      <c r="F16" s="53">
        <v>706320.5</v>
      </c>
      <c r="G16" s="53">
        <v>667340.13</v>
      </c>
      <c r="H16" s="53">
        <v>668340.13</v>
      </c>
      <c r="K16" s="17"/>
      <c r="L16" s="18"/>
    </row>
    <row r="17" spans="1:12" ht="15">
      <c r="A17" s="42"/>
      <c r="B17" s="42"/>
      <c r="C17" s="52"/>
      <c r="D17" s="52" t="s">
        <v>11</v>
      </c>
      <c r="E17" s="52" t="s">
        <v>93</v>
      </c>
      <c r="F17" s="53">
        <v>8000</v>
      </c>
      <c r="G17" s="53">
        <v>8000</v>
      </c>
      <c r="H17" s="53">
        <v>8000</v>
      </c>
      <c r="K17" s="17"/>
      <c r="L17" s="18"/>
    </row>
    <row r="18" spans="1:12" ht="15">
      <c r="A18" s="42"/>
      <c r="B18" s="42"/>
      <c r="C18" s="52"/>
      <c r="D18" s="52" t="s">
        <v>12</v>
      </c>
      <c r="E18" s="52" t="s">
        <v>125</v>
      </c>
      <c r="F18" s="53">
        <v>120000</v>
      </c>
      <c r="G18" s="53">
        <v>120000</v>
      </c>
      <c r="H18" s="53">
        <v>120000</v>
      </c>
      <c r="K18" s="17"/>
      <c r="L18" s="18"/>
    </row>
    <row r="19" spans="1:12" ht="15">
      <c r="A19" s="42"/>
      <c r="B19" s="42"/>
      <c r="C19" s="52"/>
      <c r="D19" s="52" t="s">
        <v>13</v>
      </c>
      <c r="E19" s="52" t="s">
        <v>113</v>
      </c>
      <c r="F19" s="53">
        <v>5000</v>
      </c>
      <c r="G19" s="53">
        <v>5000</v>
      </c>
      <c r="H19" s="53">
        <v>5000</v>
      </c>
      <c r="K19" s="17"/>
      <c r="L19" s="18"/>
    </row>
    <row r="20" spans="1:12" ht="15">
      <c r="A20" s="42"/>
      <c r="B20" s="42"/>
      <c r="C20" s="52"/>
      <c r="D20" s="52" t="s">
        <v>14</v>
      </c>
      <c r="E20" s="52" t="s">
        <v>115</v>
      </c>
      <c r="F20" s="53">
        <v>2000</v>
      </c>
      <c r="G20" s="53">
        <v>2000</v>
      </c>
      <c r="H20" s="53">
        <v>2000</v>
      </c>
      <c r="K20" s="17"/>
      <c r="L20" s="18"/>
    </row>
    <row r="21" spans="1:12" ht="15">
      <c r="A21" s="42"/>
      <c r="B21" s="42"/>
      <c r="C21" s="52"/>
      <c r="D21" s="52" t="s">
        <v>15</v>
      </c>
      <c r="E21" s="52" t="s">
        <v>104</v>
      </c>
      <c r="F21" s="53">
        <v>65000</v>
      </c>
      <c r="G21" s="53">
        <v>75000</v>
      </c>
      <c r="H21" s="53">
        <v>75000</v>
      </c>
      <c r="K21" s="17"/>
      <c r="L21" s="18"/>
    </row>
    <row r="22" spans="1:12" ht="15">
      <c r="A22" s="42"/>
      <c r="B22" s="42"/>
      <c r="C22" s="52"/>
      <c r="D22" s="52" t="s">
        <v>17</v>
      </c>
      <c r="E22" s="52" t="s">
        <v>60</v>
      </c>
      <c r="F22" s="53">
        <v>800000</v>
      </c>
      <c r="G22" s="53">
        <v>825000</v>
      </c>
      <c r="H22" s="53">
        <v>825000</v>
      </c>
      <c r="K22" s="17"/>
      <c r="L22" s="18"/>
    </row>
    <row r="23" spans="1:12" ht="15">
      <c r="A23" s="42"/>
      <c r="B23" s="42"/>
      <c r="C23" s="52"/>
      <c r="D23" s="52" t="s">
        <v>18</v>
      </c>
      <c r="E23" s="52" t="s">
        <v>126</v>
      </c>
      <c r="F23" s="53">
        <v>38000</v>
      </c>
      <c r="G23" s="53">
        <v>48000</v>
      </c>
      <c r="H23" s="53">
        <v>48000</v>
      </c>
      <c r="K23" s="17"/>
      <c r="L23" s="18"/>
    </row>
    <row r="24" spans="1:12" ht="15">
      <c r="A24" s="42"/>
      <c r="B24" s="42"/>
      <c r="C24" s="52"/>
      <c r="D24" s="52" t="s">
        <v>19</v>
      </c>
      <c r="E24" s="52" t="s">
        <v>85</v>
      </c>
      <c r="F24" s="53">
        <v>10000</v>
      </c>
      <c r="G24" s="53">
        <v>10000</v>
      </c>
      <c r="H24" s="53">
        <v>10000</v>
      </c>
      <c r="K24" s="17"/>
      <c r="L24" s="18"/>
    </row>
    <row r="25" spans="1:12" ht="15">
      <c r="A25" s="42"/>
      <c r="B25" s="42"/>
      <c r="C25" s="52"/>
      <c r="D25" s="52" t="s">
        <v>20</v>
      </c>
      <c r="E25" s="52" t="s">
        <v>116</v>
      </c>
      <c r="F25" s="53">
        <v>3150</v>
      </c>
      <c r="G25" s="53">
        <v>3150</v>
      </c>
      <c r="H25" s="53">
        <v>3150</v>
      </c>
      <c r="K25" s="17"/>
      <c r="L25" s="18"/>
    </row>
    <row r="26" spans="1:12" ht="15">
      <c r="A26" s="42"/>
      <c r="B26" s="42"/>
      <c r="C26" s="52"/>
      <c r="D26" s="52" t="s">
        <v>21</v>
      </c>
      <c r="E26" s="52" t="s">
        <v>114</v>
      </c>
      <c r="F26" s="53">
        <v>62000</v>
      </c>
      <c r="G26" s="53">
        <v>62000</v>
      </c>
      <c r="H26" s="53">
        <v>62000</v>
      </c>
      <c r="K26" s="17"/>
      <c r="L26" s="18"/>
    </row>
    <row r="27" spans="1:12" ht="15">
      <c r="A27" s="42"/>
      <c r="B27" s="42"/>
      <c r="C27" s="52"/>
      <c r="D27" s="52" t="s">
        <v>22</v>
      </c>
      <c r="E27" s="52" t="s">
        <v>118</v>
      </c>
      <c r="F27" s="53">
        <v>148000</v>
      </c>
      <c r="G27" s="53">
        <v>148000</v>
      </c>
      <c r="H27" s="53">
        <v>148000</v>
      </c>
      <c r="K27" s="17"/>
      <c r="L27" s="18"/>
    </row>
    <row r="28" spans="1:12" ht="15">
      <c r="A28" s="42"/>
      <c r="B28" s="42"/>
      <c r="C28" s="52"/>
      <c r="D28" s="52" t="s">
        <v>23</v>
      </c>
      <c r="E28" s="52" t="s">
        <v>112</v>
      </c>
      <c r="F28" s="53">
        <v>15500</v>
      </c>
      <c r="G28" s="53">
        <v>15500</v>
      </c>
      <c r="H28" s="53">
        <v>15500</v>
      </c>
      <c r="K28" s="17"/>
      <c r="L28" s="18"/>
    </row>
    <row r="29" spans="1:12" ht="15">
      <c r="A29" s="42"/>
      <c r="B29" s="42"/>
      <c r="C29" s="52"/>
      <c r="D29" s="52" t="s">
        <v>24</v>
      </c>
      <c r="E29" s="52" t="s">
        <v>76</v>
      </c>
      <c r="F29" s="53">
        <v>61500</v>
      </c>
      <c r="G29" s="53">
        <v>61500</v>
      </c>
      <c r="H29" s="53">
        <v>61500</v>
      </c>
      <c r="K29" s="17"/>
      <c r="L29" s="18"/>
    </row>
    <row r="30" spans="1:12" ht="15">
      <c r="A30" s="42"/>
      <c r="B30" s="42"/>
      <c r="C30" s="52"/>
      <c r="D30" s="52" t="s">
        <v>25</v>
      </c>
      <c r="E30" s="52" t="s">
        <v>81</v>
      </c>
      <c r="F30" s="53">
        <v>745000</v>
      </c>
      <c r="G30" s="53">
        <v>745000</v>
      </c>
      <c r="H30" s="53">
        <v>745000</v>
      </c>
      <c r="K30" s="17"/>
      <c r="L30" s="18"/>
    </row>
    <row r="31" spans="1:12" ht="15">
      <c r="A31" s="42"/>
      <c r="B31" s="42"/>
      <c r="C31" s="52"/>
      <c r="D31" s="52" t="s">
        <v>26</v>
      </c>
      <c r="E31" s="52" t="s">
        <v>89</v>
      </c>
      <c r="F31" s="53">
        <v>22160</v>
      </c>
      <c r="G31" s="53">
        <v>22160</v>
      </c>
      <c r="H31" s="53">
        <v>22160</v>
      </c>
      <c r="K31" s="17"/>
      <c r="L31" s="18"/>
    </row>
    <row r="32" spans="1:12" ht="15">
      <c r="A32" s="42"/>
      <c r="B32" s="42"/>
      <c r="C32" s="52"/>
      <c r="D32" s="57" t="s">
        <v>27</v>
      </c>
      <c r="E32" s="57" t="s">
        <v>87</v>
      </c>
      <c r="F32" s="54">
        <v>120000</v>
      </c>
      <c r="G32" s="54">
        <v>120000</v>
      </c>
      <c r="H32" s="54">
        <v>120000</v>
      </c>
      <c r="K32" s="17"/>
      <c r="L32" s="18"/>
    </row>
    <row r="33" spans="1:12" ht="15">
      <c r="A33" s="42"/>
      <c r="B33" s="42"/>
      <c r="C33" s="52"/>
      <c r="D33" s="57" t="s">
        <v>28</v>
      </c>
      <c r="E33" s="57" t="s">
        <v>88</v>
      </c>
      <c r="F33" s="54">
        <v>101000</v>
      </c>
      <c r="G33" s="54">
        <v>101000</v>
      </c>
      <c r="H33" s="54">
        <v>101000</v>
      </c>
      <c r="J33" s="86"/>
      <c r="K33" s="17"/>
      <c r="L33" s="18"/>
    </row>
    <row r="34" spans="1:12" ht="15">
      <c r="A34" s="42"/>
      <c r="B34" s="42"/>
      <c r="C34" s="52"/>
      <c r="D34" s="57" t="s">
        <v>29</v>
      </c>
      <c r="E34" s="57" t="s">
        <v>71</v>
      </c>
      <c r="F34" s="54">
        <v>1350000</v>
      </c>
      <c r="G34" s="54">
        <v>1350000</v>
      </c>
      <c r="H34" s="54">
        <v>1350000</v>
      </c>
      <c r="K34" s="17"/>
      <c r="L34" s="18"/>
    </row>
    <row r="35" spans="1:12" ht="15">
      <c r="A35" s="42"/>
      <c r="B35" s="42"/>
      <c r="C35" s="52"/>
      <c r="D35" s="57" t="s">
        <v>30</v>
      </c>
      <c r="E35" s="57" t="s">
        <v>78</v>
      </c>
      <c r="F35" s="54">
        <v>42000</v>
      </c>
      <c r="G35" s="54">
        <v>42000</v>
      </c>
      <c r="H35" s="54">
        <v>42000</v>
      </c>
      <c r="J35" s="34"/>
      <c r="K35" s="17"/>
      <c r="L35" s="18"/>
    </row>
    <row r="36" spans="1:12" ht="15">
      <c r="A36" s="42"/>
      <c r="B36" s="42"/>
      <c r="C36" s="52"/>
      <c r="D36" s="52" t="s">
        <v>32</v>
      </c>
      <c r="E36" s="52" t="s">
        <v>90</v>
      </c>
      <c r="F36" s="53">
        <v>5000</v>
      </c>
      <c r="G36" s="53">
        <v>5000</v>
      </c>
      <c r="H36" s="53">
        <v>5000</v>
      </c>
      <c r="K36" s="17"/>
      <c r="L36" s="18"/>
    </row>
    <row r="37" spans="1:12" ht="15">
      <c r="A37" s="42"/>
      <c r="B37" s="42"/>
      <c r="C37" s="52"/>
      <c r="D37" s="52" t="s">
        <v>33</v>
      </c>
      <c r="E37" s="52" t="s">
        <v>79</v>
      </c>
      <c r="F37" s="53">
        <v>11500</v>
      </c>
      <c r="G37" s="53">
        <v>11500</v>
      </c>
      <c r="H37" s="53">
        <v>11500</v>
      </c>
      <c r="K37" s="17"/>
      <c r="L37" s="18"/>
    </row>
    <row r="38" spans="1:12" ht="15">
      <c r="A38" s="42"/>
      <c r="B38" s="42"/>
      <c r="C38" s="52"/>
      <c r="D38" s="52" t="s">
        <v>34</v>
      </c>
      <c r="E38" s="52" t="s">
        <v>108</v>
      </c>
      <c r="F38" s="53">
        <v>20000</v>
      </c>
      <c r="G38" s="53">
        <v>0</v>
      </c>
      <c r="H38" s="53">
        <v>0</v>
      </c>
      <c r="K38" s="17"/>
      <c r="L38" s="18"/>
    </row>
    <row r="39" spans="1:12" ht="15">
      <c r="A39" s="42"/>
      <c r="B39" s="42"/>
      <c r="C39" s="52"/>
      <c r="D39" s="52" t="s">
        <v>35</v>
      </c>
      <c r="E39" s="52" t="s">
        <v>97</v>
      </c>
      <c r="F39" s="53">
        <v>1000</v>
      </c>
      <c r="G39" s="53">
        <v>1000</v>
      </c>
      <c r="H39" s="53">
        <v>1000</v>
      </c>
      <c r="K39" s="17"/>
      <c r="L39" s="18"/>
    </row>
    <row r="40" spans="1:12" ht="15">
      <c r="A40" s="42"/>
      <c r="B40" s="42"/>
      <c r="C40" s="52"/>
      <c r="D40" s="52" t="s">
        <v>36</v>
      </c>
      <c r="E40" s="52" t="s">
        <v>102</v>
      </c>
      <c r="F40" s="53">
        <v>5500</v>
      </c>
      <c r="G40" s="53">
        <v>5500</v>
      </c>
      <c r="H40" s="53">
        <v>5500</v>
      </c>
      <c r="J40" s="34"/>
      <c r="K40" s="17"/>
      <c r="L40" s="18"/>
    </row>
    <row r="41" spans="1:12" ht="15">
      <c r="A41" s="42"/>
      <c r="B41" s="42"/>
      <c r="C41" s="52"/>
      <c r="D41" s="52" t="s">
        <v>38</v>
      </c>
      <c r="E41" s="52" t="s">
        <v>74</v>
      </c>
      <c r="F41" s="53">
        <v>25000</v>
      </c>
      <c r="G41" s="53">
        <v>0</v>
      </c>
      <c r="H41" s="53">
        <v>0</v>
      </c>
      <c r="K41" s="17"/>
      <c r="L41" s="18"/>
    </row>
    <row r="42" spans="1:12" ht="15" hidden="1">
      <c r="A42" s="42"/>
      <c r="B42" s="42"/>
      <c r="C42" s="52">
        <v>3</v>
      </c>
      <c r="D42" s="52"/>
      <c r="E42" s="52"/>
      <c r="F42" s="53"/>
      <c r="G42" s="47"/>
      <c r="H42" s="54"/>
      <c r="K42" s="17"/>
      <c r="L42" s="18"/>
    </row>
    <row r="43" spans="1:12" ht="19.5" customHeight="1" hidden="1">
      <c r="A43" s="42"/>
      <c r="B43" s="42"/>
      <c r="C43" s="42">
        <v>2</v>
      </c>
      <c r="D43" s="42"/>
      <c r="E43" s="42"/>
      <c r="F43" s="55"/>
      <c r="G43" s="47"/>
      <c r="H43" s="56"/>
      <c r="K43" s="19"/>
      <c r="L43" s="20"/>
    </row>
    <row r="44" spans="1:12" ht="23.25" customHeight="1">
      <c r="A44" s="42"/>
      <c r="B44" s="43" t="s">
        <v>63</v>
      </c>
      <c r="C44" s="43" t="s">
        <v>95</v>
      </c>
      <c r="D44" s="43"/>
      <c r="E44" s="43"/>
      <c r="F44" s="44">
        <f>SUBTOTAL(9,F45:F65)</f>
        <v>2426500</v>
      </c>
      <c r="G44" s="44">
        <f>SUBTOTAL(9,G45:G65)</f>
        <v>2076500</v>
      </c>
      <c r="H44" s="44">
        <f>SUBTOTAL(9,H45:H65)</f>
        <v>2076500</v>
      </c>
      <c r="K44" s="15"/>
      <c r="L44" s="16"/>
    </row>
    <row r="45" spans="1:12" ht="30" customHeight="1" hidden="1">
      <c r="A45" s="42"/>
      <c r="B45" s="45"/>
      <c r="C45" s="45"/>
      <c r="D45" s="45"/>
      <c r="E45" s="45"/>
      <c r="F45" s="46"/>
      <c r="G45" s="47"/>
      <c r="H45" s="48"/>
      <c r="K45" s="9"/>
      <c r="L45" s="10"/>
    </row>
    <row r="46" spans="1:12" ht="15">
      <c r="A46" s="42"/>
      <c r="B46" s="42"/>
      <c r="C46" s="49" t="s">
        <v>1</v>
      </c>
      <c r="D46" s="49" t="s">
        <v>82</v>
      </c>
      <c r="E46" s="50"/>
      <c r="F46" s="51">
        <f>SUBTOTAL(9,F47:F64)</f>
        <v>2426500</v>
      </c>
      <c r="G46" s="51">
        <f>SUBTOTAL(9,G47:G64)</f>
        <v>2076500</v>
      </c>
      <c r="H46" s="51">
        <f>SUBTOTAL(9,H47:H64)</f>
        <v>2076500</v>
      </c>
      <c r="K46" s="17"/>
      <c r="L46" s="18"/>
    </row>
    <row r="47" spans="1:12" ht="15" hidden="1">
      <c r="A47" s="42"/>
      <c r="B47" s="42"/>
      <c r="C47" s="52"/>
      <c r="D47" s="52"/>
      <c r="E47" s="52"/>
      <c r="F47" s="53"/>
      <c r="G47" s="47"/>
      <c r="H47" s="54"/>
      <c r="K47" s="17"/>
      <c r="L47" s="18"/>
    </row>
    <row r="48" spans="1:12" ht="15">
      <c r="A48" s="42"/>
      <c r="B48" s="42"/>
      <c r="C48" s="52"/>
      <c r="D48" s="57" t="s">
        <v>11</v>
      </c>
      <c r="E48" s="57" t="s">
        <v>93</v>
      </c>
      <c r="F48" s="54">
        <v>45400</v>
      </c>
      <c r="G48" s="58">
        <v>36500</v>
      </c>
      <c r="H48" s="59">
        <v>36500</v>
      </c>
      <c r="I48" s="34"/>
      <c r="K48" s="17"/>
      <c r="L48" s="18"/>
    </row>
    <row r="49" spans="1:12" ht="15">
      <c r="A49" s="42"/>
      <c r="B49" s="42"/>
      <c r="C49" s="52"/>
      <c r="D49" s="57" t="s">
        <v>14</v>
      </c>
      <c r="E49" s="57" t="s">
        <v>115</v>
      </c>
      <c r="F49" s="54">
        <v>3100</v>
      </c>
      <c r="G49" s="58">
        <v>0</v>
      </c>
      <c r="H49" s="59">
        <v>0</v>
      </c>
      <c r="K49" s="17"/>
      <c r="L49" s="18"/>
    </row>
    <row r="50" spans="1:12" ht="15">
      <c r="A50" s="42"/>
      <c r="B50" s="42"/>
      <c r="C50" s="52"/>
      <c r="D50" s="57" t="s">
        <v>15</v>
      </c>
      <c r="E50" s="57" t="s">
        <v>104</v>
      </c>
      <c r="F50" s="54">
        <v>53199</v>
      </c>
      <c r="G50" s="88">
        <v>48199</v>
      </c>
      <c r="H50" s="88">
        <v>48199</v>
      </c>
      <c r="I50" s="34"/>
      <c r="K50" s="17"/>
      <c r="L50" s="18"/>
    </row>
    <row r="51" spans="1:12" ht="15">
      <c r="A51" s="42"/>
      <c r="B51" s="42"/>
      <c r="C51" s="52"/>
      <c r="D51" s="57" t="s">
        <v>16</v>
      </c>
      <c r="E51" s="57" t="s">
        <v>80</v>
      </c>
      <c r="F51" s="54">
        <v>35000</v>
      </c>
      <c r="G51" s="88">
        <v>0</v>
      </c>
      <c r="H51" s="59">
        <v>0</v>
      </c>
      <c r="K51" s="17"/>
      <c r="L51" s="18"/>
    </row>
    <row r="52" spans="1:12" ht="15">
      <c r="A52" s="42"/>
      <c r="B52" s="42"/>
      <c r="C52" s="52"/>
      <c r="D52" s="57" t="s">
        <v>18</v>
      </c>
      <c r="E52" s="57" t="s">
        <v>126</v>
      </c>
      <c r="F52" s="54">
        <v>150000</v>
      </c>
      <c r="G52" s="88">
        <v>150000</v>
      </c>
      <c r="H52" s="59">
        <v>150000</v>
      </c>
      <c r="K52" s="17"/>
      <c r="L52" s="18"/>
    </row>
    <row r="53" spans="1:12" ht="15">
      <c r="A53" s="42"/>
      <c r="B53" s="42"/>
      <c r="C53" s="52"/>
      <c r="D53" s="57" t="s">
        <v>19</v>
      </c>
      <c r="E53" s="57" t="s">
        <v>85</v>
      </c>
      <c r="F53" s="54">
        <v>25131</v>
      </c>
      <c r="G53" s="88">
        <v>25131</v>
      </c>
      <c r="H53" s="88">
        <v>25131</v>
      </c>
      <c r="K53" s="17"/>
      <c r="L53" s="18"/>
    </row>
    <row r="54" spans="1:12" ht="15">
      <c r="A54" s="42"/>
      <c r="B54" s="42"/>
      <c r="C54" s="52"/>
      <c r="D54" s="57" t="s">
        <v>21</v>
      </c>
      <c r="E54" s="57" t="s">
        <v>114</v>
      </c>
      <c r="F54" s="54">
        <v>4000</v>
      </c>
      <c r="G54" s="88">
        <v>0</v>
      </c>
      <c r="H54" s="59">
        <v>0</v>
      </c>
      <c r="K54" s="17"/>
      <c r="L54" s="18"/>
    </row>
    <row r="55" spans="1:12" ht="15">
      <c r="A55" s="42"/>
      <c r="B55" s="42"/>
      <c r="C55" s="52"/>
      <c r="D55" s="57" t="s">
        <v>22</v>
      </c>
      <c r="E55" s="57" t="s">
        <v>118</v>
      </c>
      <c r="F55" s="54">
        <v>205000</v>
      </c>
      <c r="G55" s="88">
        <v>200000</v>
      </c>
      <c r="H55" s="59">
        <v>200000</v>
      </c>
      <c r="J55" s="34"/>
      <c r="K55" s="17"/>
      <c r="L55" s="18"/>
    </row>
    <row r="56" spans="1:12" ht="15">
      <c r="A56" s="42"/>
      <c r="B56" s="42"/>
      <c r="C56" s="52"/>
      <c r="D56" s="57" t="s">
        <v>23</v>
      </c>
      <c r="E56" s="57" t="s">
        <v>112</v>
      </c>
      <c r="F56" s="54">
        <v>15000</v>
      </c>
      <c r="G56" s="88">
        <v>0</v>
      </c>
      <c r="H56" s="59">
        <v>0</v>
      </c>
      <c r="K56" s="17"/>
      <c r="L56" s="18"/>
    </row>
    <row r="57" spans="1:12" ht="15">
      <c r="A57" s="42"/>
      <c r="B57" s="42"/>
      <c r="C57" s="52"/>
      <c r="D57" s="57" t="s">
        <v>27</v>
      </c>
      <c r="E57" s="57" t="s">
        <v>87</v>
      </c>
      <c r="F57" s="54">
        <v>359625</v>
      </c>
      <c r="G57" s="88">
        <v>280625</v>
      </c>
      <c r="H57" s="59">
        <v>280625</v>
      </c>
      <c r="I57" s="34"/>
      <c r="K57" s="17"/>
      <c r="L57" s="18"/>
    </row>
    <row r="58" spans="1:12" ht="15">
      <c r="A58" s="42"/>
      <c r="B58" s="42"/>
      <c r="C58" s="52"/>
      <c r="D58" s="57" t="s">
        <v>29</v>
      </c>
      <c r="E58" s="57" t="s">
        <v>71</v>
      </c>
      <c r="F58" s="54">
        <v>217952.11</v>
      </c>
      <c r="G58" s="88">
        <v>47952.11</v>
      </c>
      <c r="H58" s="88">
        <v>47952.11</v>
      </c>
      <c r="I58" s="34"/>
      <c r="K58" s="17"/>
      <c r="L58" s="18"/>
    </row>
    <row r="59" spans="1:12" ht="15">
      <c r="A59" s="42"/>
      <c r="B59" s="42"/>
      <c r="C59" s="52"/>
      <c r="D59" s="57" t="s">
        <v>30</v>
      </c>
      <c r="E59" s="57" t="s">
        <v>78</v>
      </c>
      <c r="F59" s="54">
        <v>5000</v>
      </c>
      <c r="G59" s="88">
        <v>0</v>
      </c>
      <c r="H59" s="59">
        <v>0</v>
      </c>
      <c r="K59" s="17"/>
      <c r="L59" s="18"/>
    </row>
    <row r="60" spans="1:12" ht="15">
      <c r="A60" s="42"/>
      <c r="B60" s="42"/>
      <c r="C60" s="52"/>
      <c r="D60" s="57" t="s">
        <v>33</v>
      </c>
      <c r="E60" s="57" t="s">
        <v>79</v>
      </c>
      <c r="F60" s="54">
        <v>20000</v>
      </c>
      <c r="G60" s="88">
        <v>0</v>
      </c>
      <c r="H60" s="59">
        <v>0</v>
      </c>
      <c r="K60" s="17"/>
      <c r="L60" s="18"/>
    </row>
    <row r="61" spans="1:12" ht="15">
      <c r="A61" s="42"/>
      <c r="B61" s="42"/>
      <c r="C61" s="52"/>
      <c r="D61" s="57" t="s">
        <v>40</v>
      </c>
      <c r="E61" s="57" t="s">
        <v>68</v>
      </c>
      <c r="F61" s="54">
        <v>641811.8</v>
      </c>
      <c r="G61" s="88">
        <v>641811.8</v>
      </c>
      <c r="H61" s="54">
        <v>641811.8</v>
      </c>
      <c r="K61" s="17"/>
      <c r="L61" s="18"/>
    </row>
    <row r="62" spans="1:12" ht="15">
      <c r="A62" s="42"/>
      <c r="B62" s="42"/>
      <c r="C62" s="52"/>
      <c r="D62" s="57" t="s">
        <v>41</v>
      </c>
      <c r="E62" s="57" t="s">
        <v>109</v>
      </c>
      <c r="F62" s="54">
        <v>79678.96</v>
      </c>
      <c r="G62" s="88">
        <v>79678.96</v>
      </c>
      <c r="H62" s="54">
        <v>79678.96</v>
      </c>
      <c r="K62" s="17"/>
      <c r="L62" s="18"/>
    </row>
    <row r="63" spans="1:12" ht="15">
      <c r="A63" s="42"/>
      <c r="B63" s="42"/>
      <c r="C63" s="52"/>
      <c r="D63" s="57" t="s">
        <v>46</v>
      </c>
      <c r="E63" s="57" t="s">
        <v>117</v>
      </c>
      <c r="F63" s="54">
        <v>566602.13</v>
      </c>
      <c r="G63" s="88">
        <v>566602.13</v>
      </c>
      <c r="H63" s="88">
        <v>566602.13</v>
      </c>
      <c r="K63" s="17"/>
      <c r="L63" s="18"/>
    </row>
    <row r="64" spans="1:12" ht="15" hidden="1">
      <c r="A64" s="42"/>
      <c r="B64" s="42"/>
      <c r="C64" s="52">
        <v>3</v>
      </c>
      <c r="D64" s="52"/>
      <c r="E64" s="52"/>
      <c r="F64" s="53"/>
      <c r="G64" s="47"/>
      <c r="H64" s="54"/>
      <c r="K64" s="17"/>
      <c r="L64" s="18"/>
    </row>
    <row r="65" spans="1:12" ht="19.5" customHeight="1" hidden="1">
      <c r="A65" s="42"/>
      <c r="B65" s="42"/>
      <c r="C65" s="42">
        <v>2</v>
      </c>
      <c r="D65" s="42"/>
      <c r="E65" s="42"/>
      <c r="F65" s="55"/>
      <c r="G65" s="47"/>
      <c r="H65" s="56"/>
      <c r="K65" s="19"/>
      <c r="L65" s="20"/>
    </row>
    <row r="66" spans="1:12" ht="23.25" customHeight="1">
      <c r="A66" s="42"/>
      <c r="B66" s="43" t="s">
        <v>64</v>
      </c>
      <c r="C66" s="43" t="s">
        <v>96</v>
      </c>
      <c r="D66" s="43"/>
      <c r="E66" s="43"/>
      <c r="F66" s="44">
        <f>SUBTOTAL(9,F67:F97)</f>
        <v>156616</v>
      </c>
      <c r="G66" s="44">
        <f>SUBTOTAL(9,G67:G97)</f>
        <v>136048.3</v>
      </c>
      <c r="H66" s="44">
        <f>SUBTOTAL(9,H67:H97)</f>
        <v>136048.3</v>
      </c>
      <c r="K66" s="15"/>
      <c r="L66" s="16"/>
    </row>
    <row r="67" spans="1:12" ht="30" customHeight="1" hidden="1">
      <c r="A67" s="42"/>
      <c r="B67" s="45"/>
      <c r="C67" s="45"/>
      <c r="D67" s="45"/>
      <c r="E67" s="45"/>
      <c r="F67" s="46"/>
      <c r="G67" s="47"/>
      <c r="H67" s="48"/>
      <c r="K67" s="9"/>
      <c r="L67" s="10"/>
    </row>
    <row r="68" spans="1:12" ht="15">
      <c r="A68" s="42"/>
      <c r="B68" s="42"/>
      <c r="C68" s="49" t="s">
        <v>2</v>
      </c>
      <c r="D68" s="49" t="s">
        <v>77</v>
      </c>
      <c r="E68" s="50"/>
      <c r="F68" s="51">
        <f>SUBTOTAL(9,F69:F87)</f>
        <v>138616</v>
      </c>
      <c r="G68" s="51">
        <f>SUBTOTAL(9,G69:G87)</f>
        <v>118048.3</v>
      </c>
      <c r="H68" s="51">
        <f>SUBTOTAL(9,H69:H87)</f>
        <v>118048.3</v>
      </c>
      <c r="K68" s="17"/>
      <c r="L68" s="18"/>
    </row>
    <row r="69" spans="1:12" ht="15" hidden="1">
      <c r="A69" s="42"/>
      <c r="B69" s="42"/>
      <c r="C69" s="52"/>
      <c r="D69" s="52"/>
      <c r="E69" s="52"/>
      <c r="F69" s="53"/>
      <c r="G69" s="47"/>
      <c r="H69" s="54"/>
      <c r="K69" s="17"/>
      <c r="L69" s="18"/>
    </row>
    <row r="70" spans="1:12" ht="15">
      <c r="A70" s="42"/>
      <c r="B70" s="42"/>
      <c r="C70" s="52"/>
      <c r="D70" s="52" t="s">
        <v>9</v>
      </c>
      <c r="E70" s="52" t="s">
        <v>86</v>
      </c>
      <c r="F70" s="53">
        <v>40000</v>
      </c>
      <c r="G70" s="58">
        <v>40000</v>
      </c>
      <c r="H70" s="53">
        <v>40000</v>
      </c>
      <c r="K70" s="17"/>
      <c r="L70" s="18"/>
    </row>
    <row r="71" spans="1:12" ht="15">
      <c r="A71" s="42"/>
      <c r="B71" s="42"/>
      <c r="C71" s="52"/>
      <c r="D71" s="52" t="s">
        <v>15</v>
      </c>
      <c r="E71" s="52" t="s">
        <v>104</v>
      </c>
      <c r="F71" s="53">
        <v>1500</v>
      </c>
      <c r="G71" s="58">
        <v>1500</v>
      </c>
      <c r="H71" s="53">
        <v>1500</v>
      </c>
      <c r="K71" s="17"/>
      <c r="L71" s="18"/>
    </row>
    <row r="72" spans="1:12" ht="15">
      <c r="A72" s="42"/>
      <c r="B72" s="42"/>
      <c r="C72" s="52"/>
      <c r="D72" s="52" t="s">
        <v>16</v>
      </c>
      <c r="E72" s="52" t="s">
        <v>80</v>
      </c>
      <c r="F72" s="53">
        <v>750</v>
      </c>
      <c r="G72" s="58">
        <v>750</v>
      </c>
      <c r="H72" s="53">
        <v>750</v>
      </c>
      <c r="K72" s="17"/>
      <c r="L72" s="18"/>
    </row>
    <row r="73" spans="1:12" ht="15">
      <c r="A73" s="42"/>
      <c r="B73" s="42"/>
      <c r="C73" s="52"/>
      <c r="D73" s="52" t="s">
        <v>17</v>
      </c>
      <c r="E73" s="52" t="s">
        <v>60</v>
      </c>
      <c r="F73" s="53">
        <v>400</v>
      </c>
      <c r="G73" s="58">
        <v>400</v>
      </c>
      <c r="H73" s="53">
        <v>400</v>
      </c>
      <c r="K73" s="17"/>
      <c r="L73" s="18"/>
    </row>
    <row r="74" spans="1:12" ht="15">
      <c r="A74" s="42"/>
      <c r="B74" s="42"/>
      <c r="C74" s="52"/>
      <c r="D74" s="52" t="s">
        <v>20</v>
      </c>
      <c r="E74" s="52" t="s">
        <v>116</v>
      </c>
      <c r="F74" s="53">
        <v>100</v>
      </c>
      <c r="G74" s="58">
        <v>100</v>
      </c>
      <c r="H74" s="53">
        <v>100</v>
      </c>
      <c r="K74" s="17"/>
      <c r="L74" s="18"/>
    </row>
    <row r="75" spans="1:12" ht="15">
      <c r="A75" s="42"/>
      <c r="B75" s="42"/>
      <c r="C75" s="52"/>
      <c r="D75" s="52" t="s">
        <v>21</v>
      </c>
      <c r="E75" s="52" t="s">
        <v>114</v>
      </c>
      <c r="F75" s="53">
        <v>1000</v>
      </c>
      <c r="G75" s="58">
        <v>1000</v>
      </c>
      <c r="H75" s="53">
        <v>1000</v>
      </c>
      <c r="K75" s="17"/>
      <c r="L75" s="18"/>
    </row>
    <row r="76" spans="1:12" ht="15">
      <c r="A76" s="42"/>
      <c r="B76" s="42"/>
      <c r="C76" s="52"/>
      <c r="D76" s="52" t="s">
        <v>22</v>
      </c>
      <c r="E76" s="52" t="s">
        <v>118</v>
      </c>
      <c r="F76" s="53">
        <v>1450</v>
      </c>
      <c r="G76" s="58">
        <v>1450</v>
      </c>
      <c r="H76" s="53">
        <v>1450</v>
      </c>
      <c r="K76" s="17"/>
      <c r="L76" s="18"/>
    </row>
    <row r="77" spans="1:12" ht="15">
      <c r="A77" s="42"/>
      <c r="B77" s="42"/>
      <c r="C77" s="52"/>
      <c r="D77" s="52" t="s">
        <v>24</v>
      </c>
      <c r="E77" s="52" t="s">
        <v>76</v>
      </c>
      <c r="F77" s="53">
        <v>1800</v>
      </c>
      <c r="G77" s="58">
        <v>1800</v>
      </c>
      <c r="H77" s="53">
        <v>1800</v>
      </c>
      <c r="K77" s="17"/>
      <c r="L77" s="18"/>
    </row>
    <row r="78" spans="1:12" ht="15">
      <c r="A78" s="42"/>
      <c r="B78" s="42"/>
      <c r="C78" s="52"/>
      <c r="D78" s="52" t="s">
        <v>28</v>
      </c>
      <c r="E78" s="52" t="s">
        <v>88</v>
      </c>
      <c r="F78" s="53">
        <v>1000</v>
      </c>
      <c r="G78" s="58">
        <v>1000</v>
      </c>
      <c r="H78" s="53">
        <v>1000</v>
      </c>
      <c r="K78" s="17"/>
      <c r="L78" s="18"/>
    </row>
    <row r="79" spans="1:12" ht="15">
      <c r="A79" s="42"/>
      <c r="B79" s="42"/>
      <c r="C79" s="52"/>
      <c r="D79" s="52" t="s">
        <v>29</v>
      </c>
      <c r="E79" s="52" t="s">
        <v>71</v>
      </c>
      <c r="F79" s="53">
        <v>83196</v>
      </c>
      <c r="G79" s="58">
        <v>55128.3</v>
      </c>
      <c r="H79" s="53">
        <v>55128.3</v>
      </c>
      <c r="K79" s="17"/>
      <c r="L79" s="18"/>
    </row>
    <row r="80" spans="1:12" ht="15">
      <c r="A80" s="42"/>
      <c r="B80" s="42"/>
      <c r="C80" s="52"/>
      <c r="D80" s="52" t="s">
        <v>30</v>
      </c>
      <c r="E80" s="52" t="s">
        <v>78</v>
      </c>
      <c r="F80" s="53">
        <v>1500</v>
      </c>
      <c r="G80" s="58">
        <v>1500</v>
      </c>
      <c r="H80" s="53">
        <v>1500</v>
      </c>
      <c r="K80" s="17"/>
      <c r="L80" s="18"/>
    </row>
    <row r="81" spans="1:12" ht="15">
      <c r="A81" s="42"/>
      <c r="B81" s="42"/>
      <c r="C81" s="52"/>
      <c r="D81" s="52" t="s">
        <v>31</v>
      </c>
      <c r="E81" s="52" t="s">
        <v>73</v>
      </c>
      <c r="F81" s="53">
        <v>5000</v>
      </c>
      <c r="G81" s="58">
        <v>12500</v>
      </c>
      <c r="H81" s="53">
        <v>12500</v>
      </c>
      <c r="K81" s="17"/>
      <c r="L81" s="18"/>
    </row>
    <row r="82" spans="1:12" ht="15">
      <c r="A82" s="42"/>
      <c r="B82" s="42"/>
      <c r="C82" s="52"/>
      <c r="D82" s="52" t="s">
        <v>33</v>
      </c>
      <c r="E82" s="52" t="s">
        <v>79</v>
      </c>
      <c r="F82" s="53">
        <v>200</v>
      </c>
      <c r="G82" s="58">
        <v>200</v>
      </c>
      <c r="H82" s="53">
        <v>200</v>
      </c>
      <c r="K82" s="17"/>
      <c r="L82" s="18"/>
    </row>
    <row r="83" spans="1:12" ht="15">
      <c r="A83" s="42"/>
      <c r="B83" s="42"/>
      <c r="C83" s="52"/>
      <c r="D83" s="52" t="s">
        <v>36</v>
      </c>
      <c r="E83" s="52" t="s">
        <v>102</v>
      </c>
      <c r="F83" s="53">
        <v>200</v>
      </c>
      <c r="G83" s="58">
        <v>200</v>
      </c>
      <c r="H83" s="53">
        <v>200</v>
      </c>
      <c r="K83" s="17"/>
      <c r="L83" s="18"/>
    </row>
    <row r="84" spans="1:12" ht="15">
      <c r="A84" s="42"/>
      <c r="B84" s="42"/>
      <c r="C84" s="52"/>
      <c r="D84" s="52" t="s">
        <v>37</v>
      </c>
      <c r="E84" s="52" t="s">
        <v>128</v>
      </c>
      <c r="F84" s="53">
        <v>400</v>
      </c>
      <c r="G84" s="58">
        <v>400</v>
      </c>
      <c r="H84" s="53">
        <v>400</v>
      </c>
      <c r="K84" s="17"/>
      <c r="L84" s="18"/>
    </row>
    <row r="85" spans="1:12" ht="15">
      <c r="A85" s="42"/>
      <c r="B85" s="42"/>
      <c r="C85" s="52"/>
      <c r="D85" s="52" t="s">
        <v>38</v>
      </c>
      <c r="E85" s="52" t="s">
        <v>74</v>
      </c>
      <c r="F85" s="53">
        <v>100</v>
      </c>
      <c r="G85" s="58">
        <v>100</v>
      </c>
      <c r="H85" s="53">
        <v>100</v>
      </c>
      <c r="K85" s="17"/>
      <c r="L85" s="18"/>
    </row>
    <row r="86" spans="1:12" ht="15">
      <c r="A86" s="42"/>
      <c r="B86" s="42"/>
      <c r="C86" s="52"/>
      <c r="D86" s="52" t="s">
        <v>39</v>
      </c>
      <c r="E86" s="52" t="s">
        <v>98</v>
      </c>
      <c r="F86" s="53">
        <v>20</v>
      </c>
      <c r="G86" s="58">
        <v>20</v>
      </c>
      <c r="H86" s="53">
        <v>20</v>
      </c>
      <c r="K86" s="17"/>
      <c r="L86" s="18"/>
    </row>
    <row r="87" spans="1:12" ht="15" hidden="1">
      <c r="A87" s="42"/>
      <c r="B87" s="42"/>
      <c r="C87" s="52">
        <v>3</v>
      </c>
      <c r="D87" s="52"/>
      <c r="E87" s="52"/>
      <c r="F87" s="53"/>
      <c r="G87" s="47"/>
      <c r="H87" s="54"/>
      <c r="K87" s="17"/>
      <c r="L87" s="18"/>
    </row>
    <row r="88" spans="1:12" ht="15">
      <c r="A88" s="42"/>
      <c r="B88" s="42"/>
      <c r="C88" s="49" t="s">
        <v>3</v>
      </c>
      <c r="D88" s="49" t="s">
        <v>72</v>
      </c>
      <c r="E88" s="50"/>
      <c r="F88" s="51">
        <f>SUBTOTAL(9,F89:F96)</f>
        <v>18000</v>
      </c>
      <c r="G88" s="51">
        <f>SUBTOTAL(9,G89:G96)</f>
        <v>18000</v>
      </c>
      <c r="H88" s="51">
        <f>SUBTOTAL(9,H89:H96)</f>
        <v>18000</v>
      </c>
      <c r="K88" s="17"/>
      <c r="L88" s="18"/>
    </row>
    <row r="89" spans="1:12" ht="15" hidden="1">
      <c r="A89" s="42"/>
      <c r="B89" s="42"/>
      <c r="C89" s="52"/>
      <c r="D89" s="52"/>
      <c r="E89" s="52"/>
      <c r="F89" s="53"/>
      <c r="G89" s="47"/>
      <c r="H89" s="54"/>
      <c r="K89" s="17"/>
      <c r="L89" s="18"/>
    </row>
    <row r="90" spans="1:12" ht="15">
      <c r="A90" s="42"/>
      <c r="B90" s="42"/>
      <c r="C90" s="52"/>
      <c r="D90" s="52" t="s">
        <v>29</v>
      </c>
      <c r="E90" s="52" t="s">
        <v>71</v>
      </c>
      <c r="F90" s="53">
        <v>4000</v>
      </c>
      <c r="G90" s="58">
        <v>4000</v>
      </c>
      <c r="H90" s="53">
        <v>4000</v>
      </c>
      <c r="K90" s="17"/>
      <c r="L90" s="18"/>
    </row>
    <row r="91" spans="1:12" ht="15">
      <c r="A91" s="42"/>
      <c r="B91" s="42"/>
      <c r="C91" s="52"/>
      <c r="D91" s="52" t="s">
        <v>30</v>
      </c>
      <c r="E91" s="52" t="s">
        <v>78</v>
      </c>
      <c r="F91" s="53">
        <v>5000</v>
      </c>
      <c r="G91" s="58">
        <v>5000</v>
      </c>
      <c r="H91" s="53">
        <v>5000</v>
      </c>
      <c r="K91" s="17"/>
      <c r="L91" s="18"/>
    </row>
    <row r="92" spans="1:12" ht="15">
      <c r="A92" s="42"/>
      <c r="B92" s="42"/>
      <c r="C92" s="52"/>
      <c r="D92" s="52" t="s">
        <v>31</v>
      </c>
      <c r="E92" s="52" t="s">
        <v>73</v>
      </c>
      <c r="F92" s="53">
        <v>1276</v>
      </c>
      <c r="G92" s="58">
        <v>1276</v>
      </c>
      <c r="H92" s="53">
        <v>1276</v>
      </c>
      <c r="K92" s="17"/>
      <c r="L92" s="18"/>
    </row>
    <row r="93" spans="1:12" ht="15">
      <c r="A93" s="42"/>
      <c r="B93" s="42"/>
      <c r="C93" s="52"/>
      <c r="D93" s="52" t="s">
        <v>32</v>
      </c>
      <c r="E93" s="52" t="s">
        <v>90</v>
      </c>
      <c r="F93" s="53">
        <v>724</v>
      </c>
      <c r="G93" s="58">
        <v>724</v>
      </c>
      <c r="H93" s="53">
        <v>724</v>
      </c>
      <c r="K93" s="17"/>
      <c r="L93" s="18"/>
    </row>
    <row r="94" spans="1:12" ht="15">
      <c r="A94" s="42"/>
      <c r="B94" s="42"/>
      <c r="C94" s="52"/>
      <c r="D94" s="52" t="s">
        <v>44</v>
      </c>
      <c r="E94" s="52" t="s">
        <v>59</v>
      </c>
      <c r="F94" s="53">
        <v>2000</v>
      </c>
      <c r="G94" s="58">
        <v>2000</v>
      </c>
      <c r="H94" s="53">
        <v>2000</v>
      </c>
      <c r="K94" s="17"/>
      <c r="L94" s="18"/>
    </row>
    <row r="95" spans="1:12" ht="15">
      <c r="A95" s="42"/>
      <c r="B95" s="42"/>
      <c r="C95" s="52"/>
      <c r="D95" s="52" t="s">
        <v>45</v>
      </c>
      <c r="E95" s="52" t="s">
        <v>122</v>
      </c>
      <c r="F95" s="53">
        <v>5000</v>
      </c>
      <c r="G95" s="58">
        <v>5000</v>
      </c>
      <c r="H95" s="53">
        <v>5000</v>
      </c>
      <c r="K95" s="17"/>
      <c r="L95" s="18"/>
    </row>
    <row r="96" spans="1:12" ht="15" hidden="1">
      <c r="A96" s="42"/>
      <c r="B96" s="42"/>
      <c r="C96" s="52">
        <v>3</v>
      </c>
      <c r="D96" s="52"/>
      <c r="E96" s="52"/>
      <c r="F96" s="53"/>
      <c r="G96" s="47"/>
      <c r="H96" s="54"/>
      <c r="K96" s="17"/>
      <c r="L96" s="18"/>
    </row>
    <row r="97" spans="1:12" ht="19.5" customHeight="1" hidden="1">
      <c r="A97" s="42"/>
      <c r="B97" s="42"/>
      <c r="C97" s="42">
        <v>2</v>
      </c>
      <c r="D97" s="42"/>
      <c r="E97" s="42"/>
      <c r="F97" s="55"/>
      <c r="G97" s="47"/>
      <c r="H97" s="56"/>
      <c r="K97" s="19"/>
      <c r="L97" s="20"/>
    </row>
    <row r="98" spans="1:12" ht="23.25" customHeight="1">
      <c r="A98" s="42"/>
      <c r="B98" s="43" t="s">
        <v>65</v>
      </c>
      <c r="C98" s="43" t="s">
        <v>105</v>
      </c>
      <c r="D98" s="43"/>
      <c r="E98" s="43"/>
      <c r="F98" s="44">
        <f>SUBTOTAL(9,F99:F109)</f>
        <v>96475</v>
      </c>
      <c r="G98" s="44">
        <f>SUBTOTAL(9,G99:G109)</f>
        <v>96275</v>
      </c>
      <c r="H98" s="44">
        <f>SUBTOTAL(9,H99:H109)</f>
        <v>96275</v>
      </c>
      <c r="K98" s="15"/>
      <c r="L98" s="16"/>
    </row>
    <row r="99" spans="1:12" ht="30" customHeight="1" hidden="1">
      <c r="A99" s="42"/>
      <c r="B99" s="45"/>
      <c r="C99" s="45"/>
      <c r="D99" s="45"/>
      <c r="E99" s="45"/>
      <c r="F99" s="46"/>
      <c r="G99" s="46"/>
      <c r="H99" s="46"/>
      <c r="K99" s="9"/>
      <c r="L99" s="10"/>
    </row>
    <row r="100" spans="1:12" ht="15">
      <c r="A100" s="42"/>
      <c r="B100" s="42"/>
      <c r="C100" s="49" t="s">
        <v>2</v>
      </c>
      <c r="D100" s="49" t="s">
        <v>77</v>
      </c>
      <c r="E100" s="50"/>
      <c r="F100" s="51">
        <f>SUBTOTAL(9,F101:F103)</f>
        <v>1000</v>
      </c>
      <c r="G100" s="51">
        <f>SUBTOTAL(9,G101:G103)</f>
        <v>800</v>
      </c>
      <c r="H100" s="51">
        <f>SUBTOTAL(9,H101:H103)</f>
        <v>800</v>
      </c>
      <c r="K100" s="17"/>
      <c r="L100" s="18"/>
    </row>
    <row r="101" spans="1:12" ht="15" hidden="1">
      <c r="A101" s="42"/>
      <c r="B101" s="42"/>
      <c r="C101" s="52"/>
      <c r="D101" s="52"/>
      <c r="E101" s="52"/>
      <c r="F101" s="53"/>
      <c r="G101" s="47"/>
      <c r="H101" s="54"/>
      <c r="K101" s="17"/>
      <c r="L101" s="18"/>
    </row>
    <row r="102" spans="1:12" ht="15">
      <c r="A102" s="42"/>
      <c r="B102" s="42"/>
      <c r="C102" s="52"/>
      <c r="D102" s="52" t="s">
        <v>45</v>
      </c>
      <c r="E102" s="52" t="s">
        <v>122</v>
      </c>
      <c r="F102" s="53">
        <v>1000</v>
      </c>
      <c r="G102" s="58">
        <v>800</v>
      </c>
      <c r="H102" s="54">
        <v>800</v>
      </c>
      <c r="K102" s="17"/>
      <c r="L102" s="18"/>
    </row>
    <row r="103" spans="1:12" ht="15" hidden="1">
      <c r="A103" s="42"/>
      <c r="B103" s="42"/>
      <c r="C103" s="52">
        <v>3</v>
      </c>
      <c r="D103" s="52"/>
      <c r="E103" s="52"/>
      <c r="F103" s="53"/>
      <c r="G103" s="47"/>
      <c r="H103" s="54"/>
      <c r="K103" s="17"/>
      <c r="L103" s="18"/>
    </row>
    <row r="104" spans="1:12" ht="15">
      <c r="A104" s="42"/>
      <c r="B104" s="42"/>
      <c r="C104" s="49" t="s">
        <v>4</v>
      </c>
      <c r="D104" s="49" t="s">
        <v>101</v>
      </c>
      <c r="E104" s="50"/>
      <c r="F104" s="51">
        <f>SUBTOTAL(9,F105:F108)</f>
        <v>95475</v>
      </c>
      <c r="G104" s="51">
        <f>SUBTOTAL(9,G105:G108)</f>
        <v>95475</v>
      </c>
      <c r="H104" s="51">
        <f>SUBTOTAL(9,H105:H108)</f>
        <v>95475</v>
      </c>
      <c r="K104" s="17"/>
      <c r="L104" s="18"/>
    </row>
    <row r="105" spans="1:12" ht="15" hidden="1">
      <c r="A105" s="42"/>
      <c r="B105" s="42"/>
      <c r="C105" s="52"/>
      <c r="D105" s="52"/>
      <c r="E105" s="52"/>
      <c r="F105" s="53"/>
      <c r="G105" s="47"/>
      <c r="H105" s="54"/>
      <c r="K105" s="17"/>
      <c r="L105" s="18"/>
    </row>
    <row r="106" spans="1:12" ht="15">
      <c r="A106" s="42"/>
      <c r="B106" s="42"/>
      <c r="C106" s="52"/>
      <c r="D106" s="52" t="s">
        <v>15</v>
      </c>
      <c r="E106" s="52" t="s">
        <v>104</v>
      </c>
      <c r="F106" s="53">
        <v>14250</v>
      </c>
      <c r="G106" s="58">
        <v>14250</v>
      </c>
      <c r="H106" s="53">
        <v>14250</v>
      </c>
      <c r="K106" s="17"/>
      <c r="L106" s="18"/>
    </row>
    <row r="107" spans="1:12" ht="15">
      <c r="A107" s="42"/>
      <c r="B107" s="42"/>
      <c r="C107" s="52"/>
      <c r="D107" s="52" t="s">
        <v>29</v>
      </c>
      <c r="E107" s="52" t="s">
        <v>71</v>
      </c>
      <c r="F107" s="53">
        <v>81225</v>
      </c>
      <c r="G107" s="58">
        <v>81225</v>
      </c>
      <c r="H107" s="53">
        <v>81225</v>
      </c>
      <c r="K107" s="17"/>
      <c r="L107" s="18"/>
    </row>
    <row r="108" spans="1:12" ht="15" hidden="1">
      <c r="A108" s="42"/>
      <c r="B108" s="42"/>
      <c r="C108" s="52">
        <v>3</v>
      </c>
      <c r="D108" s="52"/>
      <c r="E108" s="52"/>
      <c r="F108" s="53"/>
      <c r="G108" s="47"/>
      <c r="H108" s="54"/>
      <c r="K108" s="17"/>
      <c r="L108" s="18"/>
    </row>
    <row r="109" spans="1:12" ht="19.5" customHeight="1" hidden="1">
      <c r="A109" s="42"/>
      <c r="B109" s="42"/>
      <c r="C109" s="42">
        <v>2</v>
      </c>
      <c r="D109" s="42"/>
      <c r="E109" s="42"/>
      <c r="F109" s="55"/>
      <c r="G109" s="47"/>
      <c r="H109" s="56"/>
      <c r="K109" s="19"/>
      <c r="L109" s="20"/>
    </row>
    <row r="110" spans="1:12" ht="23.25" customHeight="1">
      <c r="A110" s="42"/>
      <c r="B110" s="43" t="s">
        <v>66</v>
      </c>
      <c r="C110" s="43" t="s">
        <v>123</v>
      </c>
      <c r="D110" s="43"/>
      <c r="E110" s="43"/>
      <c r="F110" s="44">
        <f>SUBTOTAL(9,F111:F126)</f>
        <v>47462555.61</v>
      </c>
      <c r="G110" s="44">
        <f>SUBTOTAL(9,G111:G126)</f>
        <v>0</v>
      </c>
      <c r="H110" s="44">
        <f>SUBTOTAL(9,H111:H126)</f>
        <v>0</v>
      </c>
      <c r="K110" s="15"/>
      <c r="L110" s="16"/>
    </row>
    <row r="111" spans="1:12" ht="30" customHeight="1" hidden="1">
      <c r="A111" s="42"/>
      <c r="B111" s="45"/>
      <c r="C111" s="45"/>
      <c r="D111" s="45"/>
      <c r="E111" s="45"/>
      <c r="F111" s="46"/>
      <c r="G111" s="46"/>
      <c r="H111" s="46"/>
      <c r="K111" s="9"/>
      <c r="L111" s="10"/>
    </row>
    <row r="112" spans="1:12" ht="15">
      <c r="A112" s="42"/>
      <c r="B112" s="42"/>
      <c r="C112" s="49" t="s">
        <v>47</v>
      </c>
      <c r="D112" s="49" t="s">
        <v>124</v>
      </c>
      <c r="E112" s="50"/>
      <c r="F112" s="51">
        <f>SUBTOTAL(9,F113:F125)</f>
        <v>47462555.61</v>
      </c>
      <c r="G112" s="51">
        <f>SUBTOTAL(9,G113:G125)</f>
        <v>0</v>
      </c>
      <c r="H112" s="51">
        <f>SUBTOTAL(9,H113:H125)</f>
        <v>0</v>
      </c>
      <c r="K112" s="17"/>
      <c r="L112" s="18"/>
    </row>
    <row r="113" spans="1:12" ht="15" hidden="1">
      <c r="A113" s="42"/>
      <c r="B113" s="42"/>
      <c r="C113" s="52"/>
      <c r="D113" s="52"/>
      <c r="E113" s="52"/>
      <c r="F113" s="53"/>
      <c r="G113" s="47"/>
      <c r="H113" s="54"/>
      <c r="K113" s="17"/>
      <c r="L113" s="18"/>
    </row>
    <row r="114" spans="1:12" ht="15">
      <c r="A114" s="42"/>
      <c r="B114" s="42"/>
      <c r="C114" s="52"/>
      <c r="D114" s="52" t="s">
        <v>15</v>
      </c>
      <c r="E114" s="52" t="s">
        <v>104</v>
      </c>
      <c r="F114" s="53">
        <v>17500</v>
      </c>
      <c r="G114" s="58">
        <v>0</v>
      </c>
      <c r="H114" s="58">
        <v>0</v>
      </c>
      <c r="K114" s="17"/>
      <c r="L114" s="18"/>
    </row>
    <row r="115" spans="1:12" ht="15">
      <c r="A115" s="42"/>
      <c r="B115" s="42"/>
      <c r="C115" s="52"/>
      <c r="D115" s="52" t="s">
        <v>18</v>
      </c>
      <c r="E115" s="52" t="s">
        <v>126</v>
      </c>
      <c r="F115" s="53">
        <v>354000</v>
      </c>
      <c r="G115" s="58">
        <v>0</v>
      </c>
      <c r="H115" s="58">
        <v>0</v>
      </c>
      <c r="K115" s="17"/>
      <c r="L115" s="18"/>
    </row>
    <row r="116" spans="1:12" ht="15">
      <c r="A116" s="42"/>
      <c r="B116" s="42"/>
      <c r="C116" s="52"/>
      <c r="D116" s="52" t="s">
        <v>19</v>
      </c>
      <c r="E116" s="52" t="s">
        <v>85</v>
      </c>
      <c r="F116" s="53">
        <v>25000</v>
      </c>
      <c r="G116" s="58">
        <v>0</v>
      </c>
      <c r="H116" s="58">
        <v>0</v>
      </c>
      <c r="K116" s="17"/>
      <c r="L116" s="18"/>
    </row>
    <row r="117" spans="1:12" ht="15">
      <c r="A117" s="42"/>
      <c r="B117" s="42"/>
      <c r="C117" s="52"/>
      <c r="D117" s="52" t="s">
        <v>21</v>
      </c>
      <c r="E117" s="52" t="s">
        <v>114</v>
      </c>
      <c r="F117" s="53">
        <v>700000</v>
      </c>
      <c r="G117" s="58">
        <v>0</v>
      </c>
      <c r="H117" s="58">
        <v>0</v>
      </c>
      <c r="K117" s="17"/>
      <c r="L117" s="18"/>
    </row>
    <row r="118" spans="1:12" ht="15">
      <c r="A118" s="42"/>
      <c r="B118" s="42"/>
      <c r="C118" s="52"/>
      <c r="D118" s="52" t="s">
        <v>22</v>
      </c>
      <c r="E118" s="52" t="s">
        <v>118</v>
      </c>
      <c r="F118" s="53">
        <v>717000</v>
      </c>
      <c r="G118" s="58">
        <v>0</v>
      </c>
      <c r="H118" s="58">
        <v>0</v>
      </c>
      <c r="K118" s="17"/>
      <c r="L118" s="18"/>
    </row>
    <row r="119" spans="1:12" ht="15">
      <c r="A119" s="42"/>
      <c r="B119" s="42"/>
      <c r="C119" s="52"/>
      <c r="D119" s="52" t="s">
        <v>27</v>
      </c>
      <c r="E119" s="52" t="s">
        <v>87</v>
      </c>
      <c r="F119" s="53">
        <v>1172997</v>
      </c>
      <c r="G119" s="58">
        <v>0</v>
      </c>
      <c r="H119" s="58">
        <v>0</v>
      </c>
      <c r="K119" s="17"/>
      <c r="L119" s="18"/>
    </row>
    <row r="120" spans="1:12" ht="15">
      <c r="A120" s="42"/>
      <c r="B120" s="42"/>
      <c r="C120" s="52"/>
      <c r="D120" s="52" t="s">
        <v>40</v>
      </c>
      <c r="E120" s="52" t="s">
        <v>68</v>
      </c>
      <c r="F120" s="53">
        <v>31890938.8</v>
      </c>
      <c r="G120" s="58">
        <v>0</v>
      </c>
      <c r="H120" s="58">
        <v>0</v>
      </c>
      <c r="K120" s="17"/>
      <c r="L120" s="18"/>
    </row>
    <row r="121" spans="1:12" ht="15">
      <c r="A121" s="42"/>
      <c r="B121" s="42"/>
      <c r="C121" s="52"/>
      <c r="D121" s="52" t="s">
        <v>41</v>
      </c>
      <c r="E121" s="52" t="s">
        <v>109</v>
      </c>
      <c r="F121" s="53">
        <v>662000</v>
      </c>
      <c r="G121" s="58">
        <v>0</v>
      </c>
      <c r="H121" s="58">
        <v>0</v>
      </c>
      <c r="K121" s="17"/>
      <c r="L121" s="18"/>
    </row>
    <row r="122" spans="1:12" ht="15">
      <c r="A122" s="42"/>
      <c r="B122" s="42"/>
      <c r="C122" s="52"/>
      <c r="D122" s="52" t="s">
        <v>42</v>
      </c>
      <c r="E122" s="52" t="s">
        <v>111</v>
      </c>
      <c r="F122" s="53">
        <v>37923.75</v>
      </c>
      <c r="G122" s="58">
        <v>0</v>
      </c>
      <c r="H122" s="58">
        <v>0</v>
      </c>
      <c r="K122" s="17"/>
      <c r="L122" s="18"/>
    </row>
    <row r="123" spans="1:12" ht="15">
      <c r="A123" s="42"/>
      <c r="B123" s="42"/>
      <c r="C123" s="52"/>
      <c r="D123" s="52" t="s">
        <v>43</v>
      </c>
      <c r="E123" s="52" t="s">
        <v>120</v>
      </c>
      <c r="F123" s="53">
        <v>100000</v>
      </c>
      <c r="G123" s="58">
        <v>0</v>
      </c>
      <c r="H123" s="58">
        <v>0</v>
      </c>
      <c r="K123" s="17"/>
      <c r="L123" s="18"/>
    </row>
    <row r="124" spans="1:12" ht="15">
      <c r="A124" s="42"/>
      <c r="B124" s="42"/>
      <c r="C124" s="52"/>
      <c r="D124" s="52" t="s">
        <v>46</v>
      </c>
      <c r="E124" s="52" t="s">
        <v>117</v>
      </c>
      <c r="F124" s="53">
        <v>11785196.06</v>
      </c>
      <c r="G124" s="58">
        <v>0</v>
      </c>
      <c r="H124" s="58">
        <v>0</v>
      </c>
      <c r="K124" s="17"/>
      <c r="L124" s="18"/>
    </row>
    <row r="125" spans="1:12" ht="15" hidden="1">
      <c r="A125" s="42"/>
      <c r="B125" s="42"/>
      <c r="C125" s="52">
        <v>3</v>
      </c>
      <c r="D125" s="52"/>
      <c r="E125" s="52"/>
      <c r="F125" s="53"/>
      <c r="G125" s="47"/>
      <c r="H125" s="54"/>
      <c r="K125" s="17"/>
      <c r="L125" s="18"/>
    </row>
    <row r="126" spans="1:12" ht="19.5" customHeight="1" hidden="1">
      <c r="A126" s="42"/>
      <c r="B126" s="42"/>
      <c r="C126" s="42">
        <v>2</v>
      </c>
      <c r="D126" s="42"/>
      <c r="E126" s="42"/>
      <c r="F126" s="55"/>
      <c r="G126" s="47"/>
      <c r="H126" s="56"/>
      <c r="K126" s="19"/>
      <c r="L126" s="20"/>
    </row>
    <row r="127" spans="1:12" ht="15" hidden="1">
      <c r="A127" s="42"/>
      <c r="B127" s="42"/>
      <c r="C127" s="42">
        <v>1</v>
      </c>
      <c r="D127" s="42"/>
      <c r="E127" s="42"/>
      <c r="F127" s="55"/>
      <c r="G127" s="47"/>
      <c r="H127" s="56"/>
      <c r="K127" s="19"/>
      <c r="L127" s="20"/>
    </row>
    <row r="128" spans="1:12" ht="15" hidden="1">
      <c r="A128" s="42"/>
      <c r="B128" s="42"/>
      <c r="C128" s="42" t="s">
        <v>57</v>
      </c>
      <c r="D128" s="42"/>
      <c r="E128" s="42"/>
      <c r="F128" s="55"/>
      <c r="G128" s="47"/>
      <c r="H128" s="56"/>
      <c r="K128" s="19"/>
      <c r="L128" s="20"/>
    </row>
    <row r="129" spans="1:12" ht="27.75" customHeight="1">
      <c r="A129" s="60" t="s">
        <v>67</v>
      </c>
      <c r="B129" s="60"/>
      <c r="C129" s="60"/>
      <c r="D129" s="60"/>
      <c r="E129" s="60"/>
      <c r="F129" s="61">
        <f>SUBTOTAL(9,F12:F128)</f>
        <v>58901059.02</v>
      </c>
      <c r="G129" s="61">
        <f>SUBTOTAL(9,G12:G128)</f>
        <v>10835168.420000004</v>
      </c>
      <c r="H129" s="61">
        <f>SUBTOTAL(9,H12:H128)</f>
        <v>10840168.420000004</v>
      </c>
      <c r="K129" s="13"/>
      <c r="L129" s="14"/>
    </row>
    <row r="130" spans="1:12" ht="15">
      <c r="A130" s="2"/>
      <c r="B130" s="2"/>
      <c r="C130" s="2"/>
      <c r="D130" s="2"/>
      <c r="E130" s="2"/>
      <c r="F130" s="2"/>
      <c r="H130" s="4"/>
      <c r="K130" s="21"/>
      <c r="L130" s="21"/>
    </row>
    <row r="131" spans="8:12" ht="15">
      <c r="H131" s="35"/>
      <c r="K131" s="22"/>
      <c r="L131" s="22"/>
    </row>
    <row r="132" spans="8:12" ht="15">
      <c r="H132" s="35"/>
      <c r="K132" s="22"/>
      <c r="L132" s="22"/>
    </row>
    <row r="133" spans="1:12" ht="15">
      <c r="A133" s="2"/>
      <c r="B133" s="2"/>
      <c r="C133" s="2"/>
      <c r="D133" s="2"/>
      <c r="E133" s="2"/>
      <c r="F133" s="2"/>
      <c r="H133" s="4"/>
      <c r="K133" s="21"/>
      <c r="L133" s="21"/>
    </row>
    <row r="134" spans="8:12" ht="15">
      <c r="H134" s="35"/>
      <c r="K134" s="22"/>
      <c r="L134" s="22"/>
    </row>
    <row r="135" spans="1:12" ht="30" customHeight="1">
      <c r="A135" s="91" t="s">
        <v>135</v>
      </c>
      <c r="B135" s="91"/>
      <c r="C135" s="91"/>
      <c r="D135" s="91"/>
      <c r="E135" s="91"/>
      <c r="F135" s="91"/>
      <c r="G135" s="91"/>
      <c r="H135" s="91"/>
      <c r="K135" s="22"/>
      <c r="L135" s="22"/>
    </row>
    <row r="136" spans="1:12" ht="30" customHeight="1">
      <c r="A136" s="62"/>
      <c r="B136" s="62"/>
      <c r="C136" s="62"/>
      <c r="D136" s="62"/>
      <c r="E136" s="62"/>
      <c r="F136" s="62"/>
      <c r="G136" s="62"/>
      <c r="H136" s="62"/>
      <c r="K136" s="22"/>
      <c r="L136" s="22"/>
    </row>
    <row r="137" spans="1:12" ht="62.25" customHeight="1">
      <c r="A137" s="63" t="s">
        <v>61</v>
      </c>
      <c r="B137" s="63" t="s">
        <v>99</v>
      </c>
      <c r="C137" s="63" t="s">
        <v>58</v>
      </c>
      <c r="D137" s="63" t="s">
        <v>75</v>
      </c>
      <c r="E137" s="63" t="str">
        <f>CONCATENATE("Naziv"," ",D137)</f>
        <v>Naziv Konto 4. razina</v>
      </c>
      <c r="F137" s="37" t="s">
        <v>132</v>
      </c>
      <c r="G137" s="37" t="s">
        <v>133</v>
      </c>
      <c r="H137" s="37" t="s">
        <v>134</v>
      </c>
      <c r="K137" s="31"/>
      <c r="L137" s="31"/>
    </row>
    <row r="138" spans="1:12" ht="10.5" customHeight="1">
      <c r="A138" s="64">
        <v>1</v>
      </c>
      <c r="B138" s="64">
        <v>2</v>
      </c>
      <c r="C138" s="64">
        <v>3</v>
      </c>
      <c r="D138" s="64">
        <v>4</v>
      </c>
      <c r="E138" s="64">
        <v>6</v>
      </c>
      <c r="F138" s="65">
        <v>6</v>
      </c>
      <c r="G138" s="65">
        <v>7</v>
      </c>
      <c r="H138" s="65">
        <v>8</v>
      </c>
      <c r="K138" s="33"/>
      <c r="L138" s="33"/>
    </row>
    <row r="139" spans="1:12" ht="15.75">
      <c r="A139" s="66" t="s">
        <v>5</v>
      </c>
      <c r="B139" s="66" t="s">
        <v>83</v>
      </c>
      <c r="C139" s="67"/>
      <c r="D139" s="67"/>
      <c r="E139" s="67"/>
      <c r="F139" s="68">
        <f>SUBTOTAL(9,F140:F188)</f>
        <v>58901059.019999996</v>
      </c>
      <c r="G139" s="68">
        <f>SUBTOTAL(9,G140:G188)</f>
        <v>10835168.42</v>
      </c>
      <c r="H139" s="68">
        <f>SUBTOTAL(9,H140:H188)</f>
        <v>10840168.42</v>
      </c>
      <c r="K139" s="23"/>
      <c r="L139" s="16"/>
    </row>
    <row r="140" spans="1:12" ht="15.75" hidden="1">
      <c r="A140" s="69"/>
      <c r="B140" s="70"/>
      <c r="C140" s="70"/>
      <c r="D140" s="70"/>
      <c r="E140" s="70"/>
      <c r="F140" s="71"/>
      <c r="G140" s="71"/>
      <c r="H140" s="71"/>
      <c r="K140" s="24"/>
      <c r="L140" s="25"/>
    </row>
    <row r="141" spans="1:12" ht="15">
      <c r="A141" s="47"/>
      <c r="B141" s="72" t="s">
        <v>62</v>
      </c>
      <c r="C141" s="72" t="s">
        <v>94</v>
      </c>
      <c r="D141" s="72"/>
      <c r="E141" s="73"/>
      <c r="F141" s="74">
        <f>SUBTOTAL(9,F142:F147)</f>
        <v>8758912.41</v>
      </c>
      <c r="G141" s="74">
        <f>SUBTOTAL(9,G142:G147)</f>
        <v>8526345.12</v>
      </c>
      <c r="H141" s="74">
        <f>SUBTOTAL(9,H142:H147)</f>
        <v>8531345.12</v>
      </c>
      <c r="K141" s="26"/>
      <c r="L141" s="27"/>
    </row>
    <row r="142" spans="1:12" ht="15" hidden="1">
      <c r="A142" s="75"/>
      <c r="B142" s="75"/>
      <c r="C142" s="76"/>
      <c r="D142" s="76"/>
      <c r="E142" s="76"/>
      <c r="F142" s="77"/>
      <c r="G142" s="47"/>
      <c r="H142" s="77"/>
      <c r="K142" s="28"/>
      <c r="L142" s="20"/>
    </row>
    <row r="143" spans="1:12" ht="15">
      <c r="A143" s="47"/>
      <c r="B143" s="76"/>
      <c r="C143" s="78" t="s">
        <v>1</v>
      </c>
      <c r="D143" s="78" t="s">
        <v>82</v>
      </c>
      <c r="E143" s="78"/>
      <c r="F143" s="79">
        <f>SUBTOTAL(9,F144:F146)</f>
        <v>8758912.41</v>
      </c>
      <c r="G143" s="79">
        <f>SUBTOTAL(9,G144:G146)</f>
        <v>8526345.12</v>
      </c>
      <c r="H143" s="79">
        <f>SUBTOTAL(9,H144:H146)</f>
        <v>8531345.12</v>
      </c>
      <c r="J143" s="89"/>
      <c r="K143" s="5"/>
      <c r="L143" s="8"/>
    </row>
    <row r="144" spans="1:12" ht="15" hidden="1">
      <c r="A144" s="47"/>
      <c r="B144" s="76"/>
      <c r="C144" s="80"/>
      <c r="D144" s="80"/>
      <c r="E144" s="80"/>
      <c r="F144" s="81"/>
      <c r="G144" s="47"/>
      <c r="H144" s="81"/>
      <c r="J144" s="89"/>
      <c r="K144" s="5"/>
      <c r="L144" s="8"/>
    </row>
    <row r="145" spans="1:12" ht="15">
      <c r="A145" s="47"/>
      <c r="B145" s="76"/>
      <c r="C145" s="80"/>
      <c r="D145" s="57" t="s">
        <v>55</v>
      </c>
      <c r="E145" s="57" t="s">
        <v>127</v>
      </c>
      <c r="F145" s="54">
        <v>8758912.41</v>
      </c>
      <c r="G145" s="54">
        <v>8526345.12</v>
      </c>
      <c r="H145" s="54">
        <v>8531345.12</v>
      </c>
      <c r="J145" s="89"/>
      <c r="K145" s="5"/>
      <c r="L145" s="8"/>
    </row>
    <row r="146" spans="1:12" ht="15" hidden="1">
      <c r="A146" s="47"/>
      <c r="B146" s="76"/>
      <c r="C146" s="80">
        <v>3</v>
      </c>
      <c r="D146" s="80"/>
      <c r="E146" s="80"/>
      <c r="F146" s="81"/>
      <c r="G146" s="47"/>
      <c r="H146" s="81"/>
      <c r="J146" s="89"/>
      <c r="K146" s="5"/>
      <c r="L146" s="8"/>
    </row>
    <row r="147" spans="1:12" ht="15" hidden="1">
      <c r="A147" s="47"/>
      <c r="B147" s="47"/>
      <c r="C147" s="47">
        <v>2</v>
      </c>
      <c r="D147" s="47"/>
      <c r="E147" s="47"/>
      <c r="F147" s="82"/>
      <c r="G147" s="47"/>
      <c r="H147" s="83"/>
      <c r="J147" s="89"/>
      <c r="K147" s="29"/>
      <c r="L147" s="30"/>
    </row>
    <row r="148" spans="1:12" ht="15">
      <c r="A148" s="47"/>
      <c r="B148" s="72" t="s">
        <v>63</v>
      </c>
      <c r="C148" s="72" t="s">
        <v>95</v>
      </c>
      <c r="D148" s="72"/>
      <c r="E148" s="73"/>
      <c r="F148" s="74">
        <f>SUBTOTAL(9,F149:F155)</f>
        <v>2426500</v>
      </c>
      <c r="G148" s="74">
        <f>SUBTOTAL(9,G149:G155)</f>
        <v>2076500</v>
      </c>
      <c r="H148" s="74">
        <f>SUBTOTAL(9,H149:H155)</f>
        <v>2076500</v>
      </c>
      <c r="J148" s="89"/>
      <c r="K148" s="26"/>
      <c r="L148" s="27"/>
    </row>
    <row r="149" spans="1:12" ht="15" hidden="1">
      <c r="A149" s="75"/>
      <c r="B149" s="75"/>
      <c r="C149" s="76"/>
      <c r="D149" s="76"/>
      <c r="E149" s="76"/>
      <c r="F149" s="77"/>
      <c r="G149" s="47"/>
      <c r="H149" s="77"/>
      <c r="J149" s="89"/>
      <c r="K149" s="28"/>
      <c r="L149" s="20"/>
    </row>
    <row r="150" spans="1:12" ht="15">
      <c r="A150" s="47"/>
      <c r="B150" s="76"/>
      <c r="C150" s="78" t="s">
        <v>1</v>
      </c>
      <c r="D150" s="78" t="s">
        <v>82</v>
      </c>
      <c r="E150" s="78"/>
      <c r="F150" s="79">
        <f>SUBTOTAL(9,F151:F154)</f>
        <v>2426500</v>
      </c>
      <c r="G150" s="79">
        <f>SUBTOTAL(9,G151:G154)</f>
        <v>2076500</v>
      </c>
      <c r="H150" s="79">
        <f>SUBTOTAL(9,H151:H154)</f>
        <v>2076500</v>
      </c>
      <c r="J150" s="89"/>
      <c r="K150" s="5"/>
      <c r="L150" s="8"/>
    </row>
    <row r="151" spans="1:12" ht="15" hidden="1">
      <c r="A151" s="47"/>
      <c r="B151" s="76"/>
      <c r="C151" s="80"/>
      <c r="D151" s="80"/>
      <c r="E151" s="80"/>
      <c r="F151" s="81"/>
      <c r="G151" s="47"/>
      <c r="H151" s="81"/>
      <c r="J151" s="89"/>
      <c r="K151" s="5"/>
      <c r="L151" s="8"/>
    </row>
    <row r="152" spans="1:12" ht="15">
      <c r="A152" s="47"/>
      <c r="B152" s="76"/>
      <c r="C152" s="80"/>
      <c r="D152" s="57" t="s">
        <v>55</v>
      </c>
      <c r="E152" s="57" t="s">
        <v>127</v>
      </c>
      <c r="F152" s="54">
        <v>1138407.11</v>
      </c>
      <c r="G152" s="54">
        <v>788407.11</v>
      </c>
      <c r="H152" s="54">
        <v>788407.11</v>
      </c>
      <c r="J152" s="89"/>
      <c r="K152" s="5"/>
      <c r="L152" s="8"/>
    </row>
    <row r="153" spans="1:12" ht="15">
      <c r="A153" s="47"/>
      <c r="B153" s="76"/>
      <c r="C153" s="80"/>
      <c r="D153" s="57" t="s">
        <v>56</v>
      </c>
      <c r="E153" s="57" t="s">
        <v>129</v>
      </c>
      <c r="F153" s="54">
        <v>1288092.89</v>
      </c>
      <c r="G153" s="54">
        <v>1288092.89</v>
      </c>
      <c r="H153" s="54">
        <v>1288092.89</v>
      </c>
      <c r="J153" s="89"/>
      <c r="K153" s="5"/>
      <c r="L153" s="8"/>
    </row>
    <row r="154" spans="1:12" ht="15" hidden="1">
      <c r="A154" s="47"/>
      <c r="B154" s="76"/>
      <c r="C154" s="80">
        <v>3</v>
      </c>
      <c r="D154" s="80"/>
      <c r="E154" s="80"/>
      <c r="F154" s="81"/>
      <c r="G154" s="47"/>
      <c r="H154" s="81"/>
      <c r="J154" s="89"/>
      <c r="K154" s="5"/>
      <c r="L154" s="8"/>
    </row>
    <row r="155" spans="1:12" ht="15" hidden="1">
      <c r="A155" s="47"/>
      <c r="B155" s="47"/>
      <c r="C155" s="47">
        <v>2</v>
      </c>
      <c r="D155" s="47"/>
      <c r="E155" s="47"/>
      <c r="F155" s="82"/>
      <c r="G155" s="47"/>
      <c r="H155" s="83"/>
      <c r="J155" s="89"/>
      <c r="K155" s="29"/>
      <c r="L155" s="30"/>
    </row>
    <row r="156" spans="1:12" ht="15">
      <c r="A156" s="47"/>
      <c r="B156" s="72" t="s">
        <v>64</v>
      </c>
      <c r="C156" s="72" t="s">
        <v>96</v>
      </c>
      <c r="D156" s="72"/>
      <c r="E156" s="73"/>
      <c r="F156" s="74">
        <f>SUBTOTAL(9,F157:F169)</f>
        <v>156616</v>
      </c>
      <c r="G156" s="74">
        <f>SUBTOTAL(9,G157:G169)</f>
        <v>136048.3</v>
      </c>
      <c r="H156" s="74">
        <f>SUBTOTAL(9,H157:H169)</f>
        <v>136048.3</v>
      </c>
      <c r="J156" s="89"/>
      <c r="K156" s="26"/>
      <c r="L156" s="27"/>
    </row>
    <row r="157" spans="1:12" ht="15" hidden="1">
      <c r="A157" s="75"/>
      <c r="B157" s="75"/>
      <c r="C157" s="76"/>
      <c r="D157" s="76"/>
      <c r="E157" s="76"/>
      <c r="F157" s="77"/>
      <c r="G157" s="77"/>
      <c r="H157" s="77"/>
      <c r="J157" s="89"/>
      <c r="K157" s="28"/>
      <c r="L157" s="20"/>
    </row>
    <row r="158" spans="1:12" ht="15">
      <c r="A158" s="47"/>
      <c r="B158" s="76"/>
      <c r="C158" s="78" t="s">
        <v>2</v>
      </c>
      <c r="D158" s="78" t="s">
        <v>77</v>
      </c>
      <c r="E158" s="78"/>
      <c r="F158" s="79">
        <f>SUBTOTAL(9,F159:F164)</f>
        <v>138616</v>
      </c>
      <c r="G158" s="79">
        <f>SUBTOTAL(9,G159:G164)</f>
        <v>118048.3</v>
      </c>
      <c r="H158" s="79">
        <f>SUBTOTAL(9,H159:H164)</f>
        <v>118048.3</v>
      </c>
      <c r="J158" s="89"/>
      <c r="K158" s="5"/>
      <c r="L158" s="8"/>
    </row>
    <row r="159" spans="1:12" ht="15" hidden="1">
      <c r="A159" s="47"/>
      <c r="B159" s="76"/>
      <c r="C159" s="80"/>
      <c r="D159" s="80"/>
      <c r="E159" s="80"/>
      <c r="F159" s="81"/>
      <c r="G159" s="47"/>
      <c r="H159" s="81"/>
      <c r="J159" s="89"/>
      <c r="K159" s="5"/>
      <c r="L159" s="8"/>
    </row>
    <row r="160" spans="1:12" ht="15">
      <c r="A160" s="47"/>
      <c r="B160" s="76"/>
      <c r="C160" s="80"/>
      <c r="D160" s="57" t="s">
        <v>50</v>
      </c>
      <c r="E160" s="57" t="s">
        <v>121</v>
      </c>
      <c r="F160" s="54">
        <v>50</v>
      </c>
      <c r="G160" s="54">
        <v>50</v>
      </c>
      <c r="H160" s="54">
        <v>50</v>
      </c>
      <c r="J160" s="89"/>
      <c r="K160" s="5"/>
      <c r="L160" s="8"/>
    </row>
    <row r="161" spans="1:12" ht="15">
      <c r="A161" s="47"/>
      <c r="B161" s="76"/>
      <c r="C161" s="80"/>
      <c r="D161" s="57" t="s">
        <v>51</v>
      </c>
      <c r="E161" s="57" t="s">
        <v>131</v>
      </c>
      <c r="F161" s="54">
        <v>50</v>
      </c>
      <c r="G161" s="54">
        <v>50</v>
      </c>
      <c r="H161" s="54">
        <v>50</v>
      </c>
      <c r="J161" s="89"/>
      <c r="K161" s="5"/>
      <c r="L161" s="8"/>
    </row>
    <row r="162" spans="1:12" ht="15">
      <c r="A162" s="47"/>
      <c r="B162" s="76"/>
      <c r="C162" s="80"/>
      <c r="D162" s="57" t="s">
        <v>53</v>
      </c>
      <c r="E162" s="57" t="s">
        <v>92</v>
      </c>
      <c r="F162" s="54">
        <v>11920</v>
      </c>
      <c r="G162" s="54">
        <v>11920</v>
      </c>
      <c r="H162" s="54">
        <v>11920</v>
      </c>
      <c r="J162" s="89"/>
      <c r="K162" s="5"/>
      <c r="L162" s="8"/>
    </row>
    <row r="163" spans="1:12" ht="15">
      <c r="A163" s="47"/>
      <c r="B163" s="76"/>
      <c r="C163" s="80"/>
      <c r="D163" s="57" t="s">
        <v>54</v>
      </c>
      <c r="E163" s="57" t="s">
        <v>107</v>
      </c>
      <c r="F163" s="54">
        <v>126596</v>
      </c>
      <c r="G163" s="54">
        <v>106028.3</v>
      </c>
      <c r="H163" s="54">
        <v>106028.3</v>
      </c>
      <c r="J163" s="89"/>
      <c r="K163" s="5"/>
      <c r="L163" s="8"/>
    </row>
    <row r="164" spans="1:12" ht="15" hidden="1">
      <c r="A164" s="47"/>
      <c r="B164" s="76"/>
      <c r="C164" s="80">
        <v>3</v>
      </c>
      <c r="D164" s="80"/>
      <c r="E164" s="80"/>
      <c r="F164" s="81"/>
      <c r="G164" s="47"/>
      <c r="H164" s="81"/>
      <c r="J164" s="89"/>
      <c r="K164" s="5"/>
      <c r="L164" s="8"/>
    </row>
    <row r="165" spans="1:12" ht="15">
      <c r="A165" s="47"/>
      <c r="B165" s="76"/>
      <c r="C165" s="78" t="s">
        <v>3</v>
      </c>
      <c r="D165" s="78" t="s">
        <v>72</v>
      </c>
      <c r="E165" s="78"/>
      <c r="F165" s="79">
        <f>SUBTOTAL(9,F166:F168)</f>
        <v>18000</v>
      </c>
      <c r="G165" s="79">
        <f>SUBTOTAL(9,G166:G168)</f>
        <v>18000</v>
      </c>
      <c r="H165" s="79">
        <f>SUBTOTAL(9,H166:H168)</f>
        <v>18000</v>
      </c>
      <c r="J165" s="89"/>
      <c r="K165" s="5"/>
      <c r="L165" s="8"/>
    </row>
    <row r="166" spans="1:12" ht="15" hidden="1">
      <c r="A166" s="47"/>
      <c r="B166" s="76"/>
      <c r="C166" s="80"/>
      <c r="D166" s="80"/>
      <c r="E166" s="80"/>
      <c r="F166" s="81"/>
      <c r="G166" s="47"/>
      <c r="H166" s="81"/>
      <c r="J166" s="89"/>
      <c r="K166" s="5"/>
      <c r="L166" s="8"/>
    </row>
    <row r="167" spans="1:12" ht="15">
      <c r="A167" s="47"/>
      <c r="B167" s="76"/>
      <c r="C167" s="80"/>
      <c r="D167" s="57" t="s">
        <v>52</v>
      </c>
      <c r="E167" s="57" t="s">
        <v>84</v>
      </c>
      <c r="F167" s="54">
        <v>18000</v>
      </c>
      <c r="G167" s="54">
        <v>18000</v>
      </c>
      <c r="H167" s="54">
        <v>18000</v>
      </c>
      <c r="J167" s="89"/>
      <c r="K167" s="5"/>
      <c r="L167" s="8"/>
    </row>
    <row r="168" spans="1:12" ht="15" hidden="1">
      <c r="A168" s="47"/>
      <c r="B168" s="76"/>
      <c r="C168" s="80">
        <v>3</v>
      </c>
      <c r="D168" s="80"/>
      <c r="E168" s="80"/>
      <c r="F168" s="81"/>
      <c r="G168" s="47"/>
      <c r="H168" s="81"/>
      <c r="J168" s="89"/>
      <c r="K168" s="5"/>
      <c r="L168" s="8"/>
    </row>
    <row r="169" spans="1:12" ht="15" hidden="1">
      <c r="A169" s="47"/>
      <c r="B169" s="47"/>
      <c r="C169" s="47">
        <v>2</v>
      </c>
      <c r="D169" s="47"/>
      <c r="E169" s="47"/>
      <c r="F169" s="82"/>
      <c r="G169" s="47"/>
      <c r="H169" s="83"/>
      <c r="J169" s="89"/>
      <c r="K169" s="29"/>
      <c r="L169" s="30"/>
    </row>
    <row r="170" spans="1:12" ht="15">
      <c r="A170" s="47"/>
      <c r="B170" s="72" t="s">
        <v>65</v>
      </c>
      <c r="C170" s="72" t="s">
        <v>105</v>
      </c>
      <c r="D170" s="72"/>
      <c r="E170" s="73"/>
      <c r="F170" s="74">
        <f>SUBTOTAL(9,F171:F180)</f>
        <v>96475</v>
      </c>
      <c r="G170" s="74">
        <f>SUBTOTAL(9,G171:G180)</f>
        <v>96275</v>
      </c>
      <c r="H170" s="74">
        <f>SUBTOTAL(9,H171:H180)</f>
        <v>96275</v>
      </c>
      <c r="J170" s="89"/>
      <c r="K170" s="26"/>
      <c r="L170" s="27"/>
    </row>
    <row r="171" spans="1:12" ht="15" hidden="1">
      <c r="A171" s="75"/>
      <c r="B171" s="75"/>
      <c r="C171" s="76"/>
      <c r="D171" s="76"/>
      <c r="E171" s="76"/>
      <c r="F171" s="77"/>
      <c r="G171" s="77"/>
      <c r="H171" s="77"/>
      <c r="J171" s="89"/>
      <c r="K171" s="28"/>
      <c r="L171" s="20"/>
    </row>
    <row r="172" spans="1:12" ht="15">
      <c r="A172" s="47"/>
      <c r="B172" s="76"/>
      <c r="C172" s="78" t="s">
        <v>2</v>
      </c>
      <c r="D172" s="78" t="s">
        <v>77</v>
      </c>
      <c r="E172" s="78"/>
      <c r="F172" s="79">
        <f>SUBTOTAL(9,F173:F175)</f>
        <v>1000</v>
      </c>
      <c r="G172" s="79">
        <f>SUBTOTAL(9,G173:G175)</f>
        <v>800</v>
      </c>
      <c r="H172" s="79">
        <f>SUBTOTAL(9,H173:H175)</f>
        <v>800</v>
      </c>
      <c r="J172" s="89"/>
      <c r="K172" s="5"/>
      <c r="L172" s="8"/>
    </row>
    <row r="173" spans="1:12" ht="15" hidden="1">
      <c r="A173" s="47"/>
      <c r="B173" s="76"/>
      <c r="C173" s="80"/>
      <c r="D173" s="80"/>
      <c r="E173" s="80"/>
      <c r="F173" s="81"/>
      <c r="G173" s="47"/>
      <c r="H173" s="81"/>
      <c r="K173" s="5"/>
      <c r="L173" s="8"/>
    </row>
    <row r="174" spans="1:12" ht="15">
      <c r="A174" s="47"/>
      <c r="B174" s="76"/>
      <c r="C174" s="80"/>
      <c r="D174" s="57" t="s">
        <v>54</v>
      </c>
      <c r="E174" s="57" t="s">
        <v>107</v>
      </c>
      <c r="F174" s="54">
        <v>1000</v>
      </c>
      <c r="G174" s="54">
        <v>800</v>
      </c>
      <c r="H174" s="54">
        <v>800</v>
      </c>
      <c r="K174" s="5"/>
      <c r="L174" s="8"/>
    </row>
    <row r="175" spans="1:12" ht="15" hidden="1">
      <c r="A175" s="47"/>
      <c r="B175" s="76"/>
      <c r="C175" s="80">
        <v>3</v>
      </c>
      <c r="D175" s="80"/>
      <c r="E175" s="80"/>
      <c r="F175" s="81"/>
      <c r="G175" s="47"/>
      <c r="H175" s="81"/>
      <c r="K175" s="5"/>
      <c r="L175" s="8"/>
    </row>
    <row r="176" spans="1:12" ht="15">
      <c r="A176" s="47"/>
      <c r="B176" s="76"/>
      <c r="C176" s="78" t="s">
        <v>4</v>
      </c>
      <c r="D176" s="78" t="s">
        <v>101</v>
      </c>
      <c r="E176" s="78"/>
      <c r="F176" s="79">
        <f>SUBTOTAL(9,F177:F179)</f>
        <v>95475</v>
      </c>
      <c r="G176" s="79">
        <f>SUBTOTAL(9,G177:G179)</f>
        <v>95475</v>
      </c>
      <c r="H176" s="79">
        <f>SUBTOTAL(9,H177:H179)</f>
        <v>95475</v>
      </c>
      <c r="K176" s="5"/>
      <c r="L176" s="8"/>
    </row>
    <row r="177" spans="1:12" ht="15" hidden="1">
      <c r="A177" s="47"/>
      <c r="B177" s="76"/>
      <c r="C177" s="80"/>
      <c r="D177" s="80"/>
      <c r="E177" s="80"/>
      <c r="F177" s="81"/>
      <c r="G177" s="47"/>
      <c r="H177" s="81"/>
      <c r="K177" s="5"/>
      <c r="L177" s="8"/>
    </row>
    <row r="178" spans="1:12" ht="15">
      <c r="A178" s="47"/>
      <c r="B178" s="76"/>
      <c r="C178" s="80"/>
      <c r="D178" s="57" t="s">
        <v>49</v>
      </c>
      <c r="E178" s="57" t="s">
        <v>130</v>
      </c>
      <c r="F178" s="54">
        <v>95475</v>
      </c>
      <c r="G178" s="54">
        <v>95475</v>
      </c>
      <c r="H178" s="54">
        <v>95475</v>
      </c>
      <c r="K178" s="5"/>
      <c r="L178" s="8"/>
    </row>
    <row r="179" spans="1:12" ht="15" hidden="1">
      <c r="A179" s="47"/>
      <c r="B179" s="76"/>
      <c r="C179" s="80">
        <v>3</v>
      </c>
      <c r="D179" s="80"/>
      <c r="E179" s="80"/>
      <c r="F179" s="81"/>
      <c r="G179" s="47"/>
      <c r="H179" s="81"/>
      <c r="K179" s="5"/>
      <c r="L179" s="8"/>
    </row>
    <row r="180" spans="1:12" ht="15" hidden="1">
      <c r="A180" s="47"/>
      <c r="B180" s="47"/>
      <c r="C180" s="47">
        <v>2</v>
      </c>
      <c r="D180" s="47"/>
      <c r="E180" s="47"/>
      <c r="F180" s="82"/>
      <c r="G180" s="47"/>
      <c r="H180" s="83"/>
      <c r="K180" s="29"/>
      <c r="L180" s="30"/>
    </row>
    <row r="181" spans="1:12" ht="15">
      <c r="A181" s="47"/>
      <c r="B181" s="72" t="s">
        <v>66</v>
      </c>
      <c r="C181" s="72" t="s">
        <v>123</v>
      </c>
      <c r="D181" s="72"/>
      <c r="E181" s="73"/>
      <c r="F181" s="74">
        <f>SUBTOTAL(9,F182:F187)</f>
        <v>47462555.61</v>
      </c>
      <c r="G181" s="74">
        <f>SUBTOTAL(9,G182:G187)</f>
        <v>0</v>
      </c>
      <c r="H181" s="74">
        <f>SUBTOTAL(9,H182:H187)</f>
        <v>0</v>
      </c>
      <c r="K181" s="26"/>
      <c r="L181" s="27"/>
    </row>
    <row r="182" spans="1:12" ht="15" hidden="1">
      <c r="A182" s="75"/>
      <c r="B182" s="75"/>
      <c r="C182" s="76"/>
      <c r="D182" s="76"/>
      <c r="E182" s="76"/>
      <c r="F182" s="77"/>
      <c r="G182" s="77"/>
      <c r="H182" s="77"/>
      <c r="K182" s="28"/>
      <c r="L182" s="20"/>
    </row>
    <row r="183" spans="1:12" ht="15">
      <c r="A183" s="47"/>
      <c r="B183" s="76"/>
      <c r="C183" s="78" t="s">
        <v>47</v>
      </c>
      <c r="D183" s="78" t="s">
        <v>124</v>
      </c>
      <c r="E183" s="78"/>
      <c r="F183" s="79">
        <f>SUBTOTAL(9,F184:F186)</f>
        <v>47462555.61</v>
      </c>
      <c r="G183" s="79">
        <f>SUBTOTAL(9,G184:G186)</f>
        <v>0</v>
      </c>
      <c r="H183" s="79">
        <f>SUBTOTAL(9,H184:H186)</f>
        <v>0</v>
      </c>
      <c r="K183" s="5"/>
      <c r="L183" s="8"/>
    </row>
    <row r="184" spans="1:12" ht="15" hidden="1">
      <c r="A184" s="47"/>
      <c r="B184" s="76"/>
      <c r="C184" s="80"/>
      <c r="D184" s="80"/>
      <c r="E184" s="80"/>
      <c r="F184" s="81"/>
      <c r="G184" s="47"/>
      <c r="H184" s="81"/>
      <c r="K184" s="5"/>
      <c r="L184" s="8"/>
    </row>
    <row r="185" spans="1:12" ht="15">
      <c r="A185" s="47"/>
      <c r="B185" s="76"/>
      <c r="C185" s="80"/>
      <c r="D185" s="57" t="s">
        <v>48</v>
      </c>
      <c r="E185" s="57" t="s">
        <v>119</v>
      </c>
      <c r="F185" s="54">
        <v>47462555.61</v>
      </c>
      <c r="G185" s="58">
        <v>0</v>
      </c>
      <c r="H185" s="81">
        <v>0</v>
      </c>
      <c r="K185" s="5"/>
      <c r="L185" s="8"/>
    </row>
    <row r="186" spans="1:12" ht="15" hidden="1">
      <c r="A186" s="47"/>
      <c r="B186" s="76"/>
      <c r="C186" s="80">
        <v>3</v>
      </c>
      <c r="D186" s="80"/>
      <c r="E186" s="80"/>
      <c r="F186" s="81"/>
      <c r="G186" s="47"/>
      <c r="H186" s="81"/>
      <c r="K186" s="5"/>
      <c r="L186" s="8"/>
    </row>
    <row r="187" spans="1:12" ht="15" hidden="1">
      <c r="A187" s="47"/>
      <c r="B187" s="47"/>
      <c r="C187" s="47">
        <v>2</v>
      </c>
      <c r="D187" s="47"/>
      <c r="E187" s="47"/>
      <c r="F187" s="82"/>
      <c r="G187" s="47"/>
      <c r="H187" s="83"/>
      <c r="K187" s="29"/>
      <c r="L187" s="30"/>
    </row>
    <row r="188" spans="1:12" ht="15" hidden="1">
      <c r="A188" s="47"/>
      <c r="B188" s="47"/>
      <c r="C188" s="47">
        <v>1</v>
      </c>
      <c r="D188" s="47"/>
      <c r="E188" s="47"/>
      <c r="F188" s="82"/>
      <c r="G188" s="47"/>
      <c r="H188" s="83"/>
      <c r="K188" s="29"/>
      <c r="L188" s="30"/>
    </row>
    <row r="189" spans="1:12" ht="15" hidden="1">
      <c r="A189" s="47"/>
      <c r="B189" s="47"/>
      <c r="C189" s="47" t="s">
        <v>0</v>
      </c>
      <c r="D189" s="47"/>
      <c r="E189" s="47"/>
      <c r="F189" s="82"/>
      <c r="G189" s="47"/>
      <c r="H189" s="83"/>
      <c r="K189" s="29"/>
      <c r="L189" s="30"/>
    </row>
    <row r="190" spans="1:12" ht="15">
      <c r="A190" s="84" t="s">
        <v>67</v>
      </c>
      <c r="B190" s="84"/>
      <c r="C190" s="84"/>
      <c r="D190" s="84"/>
      <c r="E190" s="84"/>
      <c r="F190" s="85">
        <f>SUBTOTAL(9,F145:F189)</f>
        <v>58901059.019999996</v>
      </c>
      <c r="G190" s="85">
        <f>SUBTOTAL(9,G145:G189)</f>
        <v>10835168.42</v>
      </c>
      <c r="H190" s="85">
        <f>SUBTOTAL(9,H145:H189)</f>
        <v>10840168.42</v>
      </c>
      <c r="K190" s="26"/>
      <c r="L190" s="27"/>
    </row>
    <row r="191" spans="1:8" ht="15">
      <c r="A191" s="84" t="s">
        <v>69</v>
      </c>
      <c r="B191" s="84"/>
      <c r="C191" s="84"/>
      <c r="D191" s="84"/>
      <c r="E191" s="84"/>
      <c r="F191" s="85">
        <v>294331.19999999995</v>
      </c>
      <c r="G191" s="85">
        <v>294331.19999999995</v>
      </c>
      <c r="H191" s="85">
        <v>294331.19999999995</v>
      </c>
    </row>
    <row r="192" spans="1:8" ht="15">
      <c r="A192" s="84" t="s">
        <v>70</v>
      </c>
      <c r="B192" s="84"/>
      <c r="C192" s="84"/>
      <c r="D192" s="84"/>
      <c r="E192" s="84"/>
      <c r="F192" s="85">
        <v>294331.19999999995</v>
      </c>
      <c r="G192" s="85">
        <v>294331.19999999995</v>
      </c>
      <c r="H192" s="85">
        <v>294331.19999999995</v>
      </c>
    </row>
    <row r="193" spans="1:8" ht="15">
      <c r="A193" s="84" t="s">
        <v>91</v>
      </c>
      <c r="B193" s="84"/>
      <c r="C193" s="84"/>
      <c r="D193" s="84"/>
      <c r="E193" s="84"/>
      <c r="F193" s="85">
        <f>F190+F191-F192</f>
        <v>58901059.019999996</v>
      </c>
      <c r="G193" s="85">
        <f>G190+G191-G192</f>
        <v>10835168.42</v>
      </c>
      <c r="H193" s="85">
        <f>H190+H191-H192</f>
        <v>10840168.42</v>
      </c>
    </row>
    <row r="196" ht="15">
      <c r="F196" s="34">
        <f>+F193-F129</f>
        <v>0</v>
      </c>
    </row>
    <row r="198" ht="15">
      <c r="F198" s="34"/>
    </row>
  </sheetData>
  <sheetProtection/>
  <mergeCells count="2">
    <mergeCell ref="A135:H135"/>
    <mergeCell ref="A2:H2"/>
  </mergeCells>
  <conditionalFormatting sqref="M48">
    <cfRule type="colorScale" priority="1" dxfId="0">
      <colorScale>
        <cfvo type="num" val="0"/>
        <cfvo type="num" val="0"/>
        <color theme="6" tint="0.7999799847602844"/>
        <color theme="6" tint="0.7999799847602844"/>
      </colorScale>
    </cfRule>
    <cfRule type="colorScale" priority="2" dxfId="0">
      <colorScale>
        <cfvo type="min" val="0"/>
        <cfvo type="max"/>
        <color rgb="FFFF7128"/>
        <color rgb="FFFFEF9C"/>
      </colorScale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3" r:id="rId1"/>
  <rowBreaks count="1" manualBreakCount="1">
    <brk id="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Dijana Novotny</cp:lastModifiedBy>
  <cp:lastPrinted>2014-09-25T12:49:42Z</cp:lastPrinted>
  <dcterms:created xsi:type="dcterms:W3CDTF">2014-09-10T12:00:17Z</dcterms:created>
  <dcterms:modified xsi:type="dcterms:W3CDTF">2023-02-06T13:19:09Z</dcterms:modified>
  <cp:category/>
  <cp:version/>
  <cp:contentType/>
  <cp:contentStatus/>
</cp:coreProperties>
</file>